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Material Pagina Web\Notas web\"/>
    </mc:Choice>
  </mc:AlternateContent>
  <bookViews>
    <workbookView xWindow="0" yWindow="0" windowWidth="15360" windowHeight="7650"/>
  </bookViews>
  <sheets>
    <sheet name="703" sheetId="1" r:id="rId1"/>
  </sheets>
  <definedNames>
    <definedName name="_xlnm._FilterDatabase" localSheetId="0" hidden="1">'703'!$X$1:$X$52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49" i="1" l="1"/>
  <c r="Y48" i="1"/>
  <c r="U45" i="1"/>
  <c r="T45" i="1"/>
  <c r="S45" i="1"/>
  <c r="N45" i="1"/>
  <c r="R45" i="1" s="1"/>
  <c r="V45" i="1" s="1"/>
  <c r="U44" i="1"/>
  <c r="T44" i="1"/>
  <c r="S44" i="1"/>
  <c r="N44" i="1"/>
  <c r="R44" i="1" s="1"/>
  <c r="V44" i="1" s="1"/>
  <c r="U43" i="1"/>
  <c r="T43" i="1"/>
  <c r="S43" i="1"/>
  <c r="N43" i="1"/>
  <c r="R43" i="1" s="1"/>
  <c r="V43" i="1" s="1"/>
  <c r="U42" i="1"/>
  <c r="T42" i="1"/>
  <c r="S42" i="1"/>
  <c r="N42" i="1"/>
  <c r="R42" i="1" s="1"/>
  <c r="V42" i="1" s="1"/>
  <c r="U41" i="1"/>
  <c r="T41" i="1"/>
  <c r="S41" i="1"/>
  <c r="N41" i="1"/>
  <c r="R41" i="1" s="1"/>
  <c r="V41" i="1" s="1"/>
  <c r="U40" i="1"/>
  <c r="T40" i="1"/>
  <c r="S40" i="1"/>
  <c r="N40" i="1"/>
  <c r="R40" i="1" s="1"/>
  <c r="V40" i="1" s="1"/>
  <c r="U39" i="1"/>
  <c r="T39" i="1"/>
  <c r="S39" i="1"/>
  <c r="N39" i="1"/>
  <c r="R39" i="1" s="1"/>
  <c r="V39" i="1" s="1"/>
  <c r="U38" i="1"/>
  <c r="T38" i="1"/>
  <c r="S38" i="1"/>
  <c r="N38" i="1"/>
  <c r="R38" i="1" s="1"/>
  <c r="V38" i="1" s="1"/>
  <c r="U37" i="1"/>
  <c r="T37" i="1"/>
  <c r="S37" i="1"/>
  <c r="N37" i="1"/>
  <c r="R37" i="1" s="1"/>
  <c r="V37" i="1" s="1"/>
  <c r="U36" i="1"/>
  <c r="T36" i="1"/>
  <c r="S36" i="1"/>
  <c r="N36" i="1"/>
  <c r="R36" i="1" s="1"/>
  <c r="V36" i="1" s="1"/>
  <c r="U35" i="1"/>
  <c r="T35" i="1"/>
  <c r="S35" i="1"/>
  <c r="N35" i="1"/>
  <c r="R35" i="1" s="1"/>
  <c r="V35" i="1" s="1"/>
  <c r="U34" i="1"/>
  <c r="T34" i="1"/>
  <c r="S34" i="1"/>
  <c r="N34" i="1"/>
  <c r="R34" i="1" s="1"/>
  <c r="V34" i="1" s="1"/>
  <c r="U33" i="1"/>
  <c r="T33" i="1"/>
  <c r="S33" i="1"/>
  <c r="N33" i="1"/>
  <c r="R33" i="1" s="1"/>
  <c r="V33" i="1" s="1"/>
  <c r="U32" i="1"/>
  <c r="T32" i="1"/>
  <c r="S32" i="1"/>
  <c r="N32" i="1"/>
  <c r="R32" i="1" s="1"/>
  <c r="V32" i="1" s="1"/>
  <c r="U31" i="1"/>
  <c r="T31" i="1"/>
  <c r="S31" i="1"/>
  <c r="N31" i="1"/>
  <c r="R31" i="1" s="1"/>
  <c r="V31" i="1" s="1"/>
  <c r="U30" i="1"/>
  <c r="T30" i="1"/>
  <c r="S30" i="1"/>
  <c r="N30" i="1"/>
  <c r="R30" i="1" s="1"/>
  <c r="V30" i="1" s="1"/>
  <c r="U29" i="1"/>
  <c r="T29" i="1"/>
  <c r="S29" i="1"/>
  <c r="N29" i="1"/>
  <c r="R29" i="1" s="1"/>
  <c r="V29" i="1" s="1"/>
  <c r="U28" i="1"/>
  <c r="T28" i="1"/>
  <c r="S28" i="1"/>
  <c r="N28" i="1"/>
  <c r="R28" i="1" s="1"/>
  <c r="V28" i="1" s="1"/>
  <c r="U27" i="1"/>
  <c r="T27" i="1"/>
  <c r="S27" i="1"/>
  <c r="N27" i="1"/>
  <c r="R27" i="1" s="1"/>
  <c r="V27" i="1" s="1"/>
  <c r="U26" i="1"/>
  <c r="T26" i="1"/>
  <c r="S26" i="1"/>
  <c r="N26" i="1"/>
  <c r="R26" i="1" s="1"/>
  <c r="V26" i="1" s="1"/>
  <c r="U25" i="1"/>
  <c r="T25" i="1"/>
  <c r="S25" i="1"/>
  <c r="N25" i="1"/>
  <c r="R25" i="1" s="1"/>
  <c r="V25" i="1" s="1"/>
  <c r="U24" i="1"/>
  <c r="T24" i="1"/>
  <c r="S24" i="1"/>
  <c r="N24" i="1"/>
  <c r="R24" i="1" s="1"/>
  <c r="V24" i="1" s="1"/>
  <c r="U23" i="1"/>
  <c r="T23" i="1"/>
  <c r="S23" i="1"/>
  <c r="N23" i="1"/>
  <c r="R23" i="1" s="1"/>
  <c r="V23" i="1" s="1"/>
  <c r="U22" i="1"/>
  <c r="T22" i="1"/>
  <c r="S22" i="1"/>
  <c r="N22" i="1"/>
  <c r="R22" i="1" s="1"/>
  <c r="V22" i="1" s="1"/>
  <c r="U21" i="1"/>
  <c r="T21" i="1"/>
  <c r="S21" i="1"/>
  <c r="N21" i="1"/>
  <c r="R21" i="1" s="1"/>
  <c r="V21" i="1" s="1"/>
  <c r="U20" i="1"/>
  <c r="T20" i="1"/>
  <c r="S20" i="1"/>
  <c r="N20" i="1"/>
  <c r="R20" i="1" s="1"/>
  <c r="V20" i="1" s="1"/>
  <c r="U19" i="1"/>
  <c r="T19" i="1"/>
  <c r="S19" i="1"/>
  <c r="N19" i="1"/>
  <c r="R19" i="1" s="1"/>
  <c r="V19" i="1" s="1"/>
  <c r="U18" i="1"/>
  <c r="T18" i="1"/>
  <c r="S18" i="1"/>
  <c r="N18" i="1"/>
  <c r="R18" i="1" s="1"/>
  <c r="V18" i="1" s="1"/>
  <c r="U17" i="1"/>
  <c r="T17" i="1"/>
  <c r="S17" i="1"/>
  <c r="N17" i="1"/>
  <c r="R17" i="1" s="1"/>
  <c r="V17" i="1" s="1"/>
  <c r="U16" i="1"/>
  <c r="T16" i="1"/>
  <c r="S16" i="1"/>
  <c r="N16" i="1"/>
  <c r="R16" i="1" s="1"/>
  <c r="V16" i="1" s="1"/>
  <c r="U15" i="1"/>
  <c r="T15" i="1"/>
  <c r="S15" i="1"/>
  <c r="N15" i="1"/>
  <c r="R15" i="1" s="1"/>
  <c r="V15" i="1" s="1"/>
  <c r="U14" i="1"/>
  <c r="T14" i="1"/>
  <c r="S14" i="1"/>
  <c r="N14" i="1"/>
  <c r="R14" i="1" s="1"/>
  <c r="V14" i="1" s="1"/>
  <c r="U13" i="1"/>
  <c r="T13" i="1"/>
  <c r="S13" i="1"/>
  <c r="N13" i="1"/>
  <c r="R13" i="1" s="1"/>
  <c r="V13" i="1" s="1"/>
  <c r="U12" i="1"/>
  <c r="T12" i="1"/>
  <c r="S12" i="1"/>
  <c r="N12" i="1"/>
  <c r="R12" i="1" s="1"/>
  <c r="V12" i="1" s="1"/>
  <c r="U11" i="1"/>
  <c r="T11" i="1"/>
  <c r="S11" i="1"/>
  <c r="N11" i="1"/>
  <c r="R11" i="1" s="1"/>
  <c r="V11" i="1" s="1"/>
  <c r="U10" i="1"/>
  <c r="T10" i="1"/>
  <c r="S10" i="1"/>
  <c r="N10" i="1"/>
  <c r="R10" i="1" s="1"/>
  <c r="V10" i="1" s="1"/>
  <c r="U9" i="1"/>
  <c r="T9" i="1"/>
  <c r="S9" i="1"/>
  <c r="N9" i="1"/>
  <c r="R9" i="1" s="1"/>
  <c r="V9" i="1" s="1"/>
  <c r="U8" i="1"/>
  <c r="T8" i="1"/>
  <c r="S8" i="1"/>
  <c r="N8" i="1"/>
  <c r="R8" i="1" s="1"/>
  <c r="V8" i="1" s="1"/>
  <c r="U7" i="1"/>
  <c r="T7" i="1"/>
  <c r="S7" i="1"/>
  <c r="N7" i="1"/>
  <c r="R7" i="1" s="1"/>
  <c r="V7" i="1" s="1"/>
  <c r="U6" i="1"/>
  <c r="T6" i="1"/>
  <c r="S6" i="1"/>
  <c r="N6" i="1"/>
  <c r="R6" i="1" s="1"/>
  <c r="V6" i="1" s="1"/>
</calcChain>
</file>

<file path=xl/sharedStrings.xml><?xml version="1.0" encoding="utf-8"?>
<sst xmlns="http://schemas.openxmlformats.org/spreadsheetml/2006/main" count="146" uniqueCount="98">
  <si>
    <t>COLEGIO GABRIEL BETANCOURT MEJÍA I.E.D.</t>
  </si>
  <si>
    <t>ASIGNATURA: LENGUA CASTELLANA</t>
  </si>
  <si>
    <t>CURSO: 703</t>
  </si>
  <si>
    <t>DOCENTE: ALEJANDRO BOSSA ROJAS</t>
  </si>
  <si>
    <t>PERIODO : I</t>
  </si>
  <si>
    <t>28 DE ABRIL DE 2020</t>
  </si>
  <si>
    <t>CÓD.</t>
  </si>
  <si>
    <t>ESTUDIANTE</t>
  </si>
  <si>
    <t>Juego</t>
  </si>
  <si>
    <t>Taller</t>
  </si>
  <si>
    <t>Dibujo</t>
  </si>
  <si>
    <t>Tarea Recortes</t>
  </si>
  <si>
    <t>Taller Hist.</t>
  </si>
  <si>
    <t xml:space="preserve">Jornada Lectura </t>
  </si>
  <si>
    <t>Jornada Lect.</t>
  </si>
  <si>
    <t>Apuntes Género</t>
  </si>
  <si>
    <t>Taller Subgéneros</t>
  </si>
  <si>
    <t>Documental</t>
  </si>
  <si>
    <t>Subgéneros</t>
  </si>
  <si>
    <t>Promed.</t>
  </si>
  <si>
    <t>HISTORIETA</t>
  </si>
  <si>
    <t>Heteroev.</t>
  </si>
  <si>
    <t>Autoeval.</t>
  </si>
  <si>
    <t>PROM. ACAD.</t>
  </si>
  <si>
    <t>PROYECTO</t>
  </si>
  <si>
    <t>HETEROEVAL.</t>
  </si>
  <si>
    <t>AUTOEVAL.</t>
  </si>
  <si>
    <t>PROM.</t>
  </si>
  <si>
    <t>AJUSTE CON</t>
  </si>
  <si>
    <t>VALORACIÓN</t>
  </si>
  <si>
    <t>AUSENC.</t>
  </si>
  <si>
    <t>OBSERVACIONES PROCESO DE NIVELACIONES</t>
  </si>
  <si>
    <t>Tiras Cómicas</t>
  </si>
  <si>
    <t>Onomatopeyas</t>
  </si>
  <si>
    <t>cuaderno</t>
  </si>
  <si>
    <t>Cómics</t>
  </si>
  <si>
    <t>del Cómic</t>
  </si>
  <si>
    <t>Novelas Gráficas</t>
  </si>
  <si>
    <t>Manga</t>
  </si>
  <si>
    <t>de Aventuras</t>
  </si>
  <si>
    <t>de la Aventura</t>
  </si>
  <si>
    <t>Rey Arturo</t>
  </si>
  <si>
    <t>Ciencia-Ficción</t>
  </si>
  <si>
    <t>FINAL</t>
  </si>
  <si>
    <t>NIVELACIÓN</t>
  </si>
  <si>
    <t>DEFINITIVA</t>
  </si>
  <si>
    <t>AGUIRRE MORENO DAVID SANTIAGO</t>
  </si>
  <si>
    <t>BÁSICO</t>
  </si>
  <si>
    <t>ALVERNIA ALARCÓN KEINER ANDRÉS</t>
  </si>
  <si>
    <t>BAJO</t>
  </si>
  <si>
    <t>En proceso.</t>
  </si>
  <si>
    <t xml:space="preserve">ARANDA GONZALEZ SEBASTIAN </t>
  </si>
  <si>
    <t>BALLESTEROS MORÁN JESSICA</t>
  </si>
  <si>
    <t>PENDIENTE. No tiene trabajo virtual.</t>
  </si>
  <si>
    <t>BEJARANO SOTO DEIVY GIOVANY</t>
  </si>
  <si>
    <t>BERNAL ROJAS KEVIN SANTIAGO</t>
  </si>
  <si>
    <t>CASTEJÓN MALDONADO JOSH ABRAHAM</t>
  </si>
  <si>
    <t>CEPEDA CORREA YEIMY SYSNEY</t>
  </si>
  <si>
    <t>No ha enviado nivelaciones.</t>
  </si>
  <si>
    <t>CRUZ LEMUS LAURA CAMILA</t>
  </si>
  <si>
    <t>CUNDUMI ORTIZ SHALOM YIRETH</t>
  </si>
  <si>
    <t>DIAZ LOPEZ JEIMMY NATALIA</t>
  </si>
  <si>
    <t>DURAN RODRIGUEZ VALERIE NICOLE</t>
  </si>
  <si>
    <t>FIERRO CERVANTES JESUS DAVID</t>
  </si>
  <si>
    <t xml:space="preserve">FONSECA BELTRAN SOFIA </t>
  </si>
  <si>
    <t xml:space="preserve">GALEANO AVILA SOFIA </t>
  </si>
  <si>
    <t>GALINDO ORTIZ ANDRES FELIPE</t>
  </si>
  <si>
    <t>GONZALEZ AVELLA CLAUS MAURICIO</t>
  </si>
  <si>
    <t>GONZALEZ CARDENAS KARLA JOHANA</t>
  </si>
  <si>
    <t>GUARNIZO CORTES LUIS DANIEL</t>
  </si>
  <si>
    <t>GUEVARA LONDOÑO LAURA SOFIA</t>
  </si>
  <si>
    <t xml:space="preserve">HENAO JIMENEZ JUANITA </t>
  </si>
  <si>
    <t>HUERTAS BONILLA NICOL DAYANA</t>
  </si>
  <si>
    <t>LUANGO MURILLO KAROL SOFIA</t>
  </si>
  <si>
    <t>MARROQUIN CASTELLANOS NICOLE SOFIA</t>
  </si>
  <si>
    <t>MARTINEZ LARGO BRAYAN YESID</t>
  </si>
  <si>
    <t xml:space="preserve">MARTINEZ NARVAEZ ADRIAN </t>
  </si>
  <si>
    <t>ALTO</t>
  </si>
  <si>
    <t>MORENO RODRIGUEZ HAYDER JHOAN</t>
  </si>
  <si>
    <t>MUÑOZ GUTIERREZ LADY JULIANA</t>
  </si>
  <si>
    <t>PADILLA ANAYA JUAN JOSE</t>
  </si>
  <si>
    <t>PÁEZ CÁRDENAS KEINER THOMAS</t>
  </si>
  <si>
    <t>PEREZ VARGAS BRAYAN SANTIAGO</t>
  </si>
  <si>
    <t xml:space="preserve">REYES VALBUENA ISABELLA </t>
  </si>
  <si>
    <t>RIVERA LEON DUVAN ALEJANDRO</t>
  </si>
  <si>
    <t xml:space="preserve">RODRIGUEZ JIMENEZ GILMARY </t>
  </si>
  <si>
    <t>RODRÍGUEZ OBANDO LAURA VANESSA</t>
  </si>
  <si>
    <t>SANCHEZ MORENO BRAYAN CAMILO</t>
  </si>
  <si>
    <t>TABORDA MATEUS NÉSTOR DAVID</t>
  </si>
  <si>
    <t>TOCAREMA PAEZ BRAYANT STIVENT</t>
  </si>
  <si>
    <t>VALENCIA GONZALEZ PAULA DANIELA</t>
  </si>
  <si>
    <t>VARELA CASIANO ANDRES FELIPE</t>
  </si>
  <si>
    <t>PEND.</t>
  </si>
  <si>
    <t>PRESENTÓ EXCUSA</t>
  </si>
  <si>
    <t>PASAN</t>
  </si>
  <si>
    <t>PIERDEN</t>
  </si>
  <si>
    <t>: Primer Lugar</t>
  </si>
  <si>
    <t>: Niveló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</si>
</sst>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[$€]\ * #,##0.00_ ;_ [$€]\ * \-#,##0.00_ ;_ [$€]\ * &quot;-&quot;??_ ;_ @_ "/>
    <numFmt numFmtId="165" formatCode="0.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Calibri"/>
      <family val="2"/>
      <scheme val="minor"/>
    </font>
    <font>
      <sz val="8"/>
      <color rgb="FFFF0000"/>
      <name val="Arial"/>
      <family val="2"/>
    </font>
    <font>
      <sz val="8"/>
      <name val="Calibri"/>
      <family val="2"/>
      <scheme val="minor"/>
    </font>
    <font>
      <b/>
      <sz val="8"/>
      <color rgb="FF0070C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1" applyFont="1"/>
    <xf numFmtId="0" fontId="1" fillId="0" borderId="0" xfId="1" applyFont="1"/>
    <xf numFmtId="0" fontId="2" fillId="0" borderId="0" xfId="2" applyNumberFormat="1" applyFont="1"/>
    <xf numFmtId="0" fontId="2" fillId="0" borderId="1" xfId="1" applyFont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/>
    </xf>
    <xf numFmtId="0" fontId="3" fillId="4" borderId="2" xfId="1" applyFont="1" applyFill="1" applyBorder="1" applyAlignment="1">
      <alignment horizontal="center"/>
    </xf>
    <xf numFmtId="0" fontId="2" fillId="5" borderId="2" xfId="1" applyFont="1" applyFill="1" applyBorder="1" applyAlignment="1">
      <alignment horizontal="center"/>
    </xf>
    <xf numFmtId="0" fontId="3" fillId="6" borderId="2" xfId="1" applyFont="1" applyFill="1" applyBorder="1" applyAlignment="1">
      <alignment horizontal="center"/>
    </xf>
    <xf numFmtId="0" fontId="3" fillId="5" borderId="3" xfId="1" applyFont="1" applyFill="1" applyBorder="1" applyAlignment="1">
      <alignment horizontal="center"/>
    </xf>
    <xf numFmtId="0" fontId="3" fillId="7" borderId="3" xfId="1" applyFont="1" applyFill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2" fillId="2" borderId="4" xfId="1" applyFont="1" applyFill="1" applyBorder="1" applyAlignment="1">
      <alignment horizontal="center"/>
    </xf>
    <xf numFmtId="9" fontId="3" fillId="4" borderId="4" xfId="1" applyNumberFormat="1" applyFont="1" applyFill="1" applyBorder="1" applyAlignment="1">
      <alignment horizontal="center"/>
    </xf>
    <xf numFmtId="0" fontId="2" fillId="5" borderId="4" xfId="1" applyFont="1" applyFill="1" applyBorder="1" applyAlignment="1">
      <alignment horizontal="center"/>
    </xf>
    <xf numFmtId="9" fontId="3" fillId="6" borderId="4" xfId="1" applyNumberFormat="1" applyFont="1" applyFill="1" applyBorder="1" applyAlignment="1">
      <alignment horizontal="center"/>
    </xf>
    <xf numFmtId="9" fontId="3" fillId="5" borderId="5" xfId="1" applyNumberFormat="1" applyFont="1" applyFill="1" applyBorder="1" applyAlignment="1">
      <alignment horizontal="center"/>
    </xf>
    <xf numFmtId="0" fontId="3" fillId="7" borderId="5" xfId="1" applyFont="1" applyFill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4" fillId="0" borderId="1" xfId="1" applyFont="1" applyFill="1" applyBorder="1" applyAlignment="1">
      <alignment vertical="center"/>
    </xf>
    <xf numFmtId="0" fontId="2" fillId="0" borderId="1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5" fillId="0" borderId="1" xfId="1" applyNumberFormat="1" applyFont="1" applyFill="1" applyBorder="1" applyAlignment="1">
      <alignment horizontal="center"/>
    </xf>
    <xf numFmtId="1" fontId="2" fillId="0" borderId="1" xfId="1" applyNumberFormat="1" applyFont="1" applyFill="1" applyBorder="1" applyAlignment="1">
      <alignment horizontal="center"/>
    </xf>
    <xf numFmtId="0" fontId="2" fillId="0" borderId="1" xfId="1" applyNumberFormat="1" applyFont="1" applyFill="1" applyBorder="1" applyAlignment="1">
      <alignment horizontal="center"/>
    </xf>
    <xf numFmtId="165" fontId="2" fillId="0" borderId="1" xfId="1" applyNumberFormat="1" applyFont="1" applyFill="1" applyBorder="1"/>
    <xf numFmtId="2" fontId="2" fillId="0" borderId="1" xfId="1" applyNumberFormat="1" applyFont="1" applyFill="1" applyBorder="1"/>
    <xf numFmtId="165" fontId="2" fillId="0" borderId="1" xfId="1" applyNumberFormat="1" applyFont="1" applyFill="1" applyBorder="1" applyAlignment="1">
      <alignment horizontal="center"/>
    </xf>
    <xf numFmtId="1" fontId="2" fillId="0" borderId="1" xfId="1" applyNumberFormat="1" applyFont="1" applyFill="1" applyBorder="1" applyAlignment="1">
      <alignment horizontal="left"/>
    </xf>
    <xf numFmtId="0" fontId="6" fillId="0" borderId="1" xfId="1" applyFont="1" applyFill="1" applyBorder="1" applyAlignment="1">
      <alignment horizontal="left"/>
    </xf>
    <xf numFmtId="1" fontId="7" fillId="0" borderId="1" xfId="1" applyNumberFormat="1" applyFont="1" applyFill="1" applyBorder="1" applyAlignment="1">
      <alignment horizontal="center"/>
    </xf>
    <xf numFmtId="165" fontId="7" fillId="0" borderId="1" xfId="1" applyNumberFormat="1" applyFont="1" applyFill="1" applyBorder="1" applyAlignment="1">
      <alignment horizontal="center"/>
    </xf>
    <xf numFmtId="0" fontId="2" fillId="8" borderId="1" xfId="1" applyFont="1" applyFill="1" applyBorder="1" applyAlignment="1">
      <alignment horizontal="center"/>
    </xf>
    <xf numFmtId="0" fontId="4" fillId="0" borderId="1" xfId="1" applyFont="1" applyFill="1" applyBorder="1" applyAlignment="1">
      <alignment vertical="center" wrapText="1"/>
    </xf>
    <xf numFmtId="165" fontId="3" fillId="9" borderId="1" xfId="1" applyNumberFormat="1" applyFont="1" applyFill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0" xfId="1" applyFont="1" applyFill="1"/>
    <xf numFmtId="0" fontId="8" fillId="8" borderId="1" xfId="1" applyFont="1" applyFill="1" applyBorder="1" applyAlignment="1">
      <alignment horizontal="center" vertical="center" wrapText="1"/>
    </xf>
    <xf numFmtId="165" fontId="2" fillId="0" borderId="0" xfId="1" applyNumberFormat="1" applyFont="1"/>
    <xf numFmtId="1" fontId="2" fillId="0" borderId="0" xfId="1" applyNumberFormat="1" applyFont="1"/>
    <xf numFmtId="0" fontId="8" fillId="8" borderId="0" xfId="1" applyFont="1" applyFill="1" applyBorder="1" applyAlignment="1">
      <alignment horizontal="center" vertical="center" wrapText="1"/>
    </xf>
    <xf numFmtId="1" fontId="9" fillId="0" borderId="1" xfId="1" applyNumberFormat="1" applyFont="1" applyFill="1" applyBorder="1" applyAlignment="1">
      <alignment horizontal="center"/>
    </xf>
  </cellXfs>
  <cellStyles count="3">
    <cellStyle name="Euro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1609725</xdr:colOff>
      <xdr:row>0</xdr:row>
      <xdr:rowOff>0</xdr:rowOff>
    </xdr:from>
    <xdr:to>
      <xdr:col>1</xdr:col>
      <xdr:colOff>2181225</xdr:colOff>
      <xdr:row>4</xdr:row>
      <xdr:rowOff>28575</xdr:rowOff>
    </xdr:to>
    <xdr:pic>
      <xdr:nvPicPr>
        <xdr:cNvPr id="2" name="Picture 1" descr="ESCUDO FINAL1">
          <a:extLst>
            <a:ext uri="{FF2B5EF4-FFF2-40B4-BE49-F238E27FC236}">
              <a16:creationId xmlns:a16="http://schemas.microsoft.com/office/drawing/2014/main" id="{AF6CD5F7-34E6-4BBC-9987-159D67D0F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29166F"/>
            </a:clrFrom>
            <a:clrTo>
              <a:srgbClr val="29166F">
                <a:alpha val="0"/>
              </a:srgbClr>
            </a:clrTo>
          </a:clrChange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0"/>
          <a:ext cx="5524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3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Z45" sqref="Z45:AB45"/>
    </sheetView>
  </sheetViews>
  <sheetFormatPr baseColWidth="10" defaultRowHeight="12.75" x14ac:dyDescent="0.2"/>
  <cols>
    <col min="1" max="1" width="4.140625" style="1" customWidth="1"/>
    <col min="2" max="2" width="32.42578125" style="2" bestFit="1" customWidth="1"/>
    <col min="3" max="3" width="10.7109375" style="2" bestFit="1" customWidth="1"/>
    <col min="4" max="4" width="11.28515625" style="3" customWidth="1"/>
    <col min="5" max="5" width="7.5703125" style="3" bestFit="1" customWidth="1"/>
    <col min="6" max="6" width="11.7109375" style="3" bestFit="1" customWidth="1"/>
    <col min="7" max="7" width="8.140625" style="3" bestFit="1" customWidth="1"/>
    <col min="8" max="8" width="13" style="3" bestFit="1" customWidth="1"/>
    <col min="9" max="9" width="10.42578125" style="3" bestFit="1" customWidth="1"/>
    <col min="10" max="10" width="12.42578125" style="3" bestFit="1" customWidth="1"/>
    <col min="11" max="11" width="13.5703125" style="3" bestFit="1" customWidth="1"/>
    <col min="12" max="12" width="9" style="3" bestFit="1" customWidth="1"/>
    <col min="13" max="13" width="11.42578125" style="3" bestFit="1" customWidth="1"/>
    <col min="14" max="14" width="6.5703125" style="3" customWidth="1"/>
    <col min="15" max="15" width="10" style="3" bestFit="1" customWidth="1"/>
    <col min="16" max="16" width="7.7109375" style="3" bestFit="1" customWidth="1"/>
    <col min="17" max="17" width="7.42578125" style="3" customWidth="1"/>
    <col min="18" max="18" width="11" style="3" customWidth="1"/>
    <col min="19" max="19" width="9.28515625" style="3" customWidth="1"/>
    <col min="20" max="20" width="11.42578125" style="3" customWidth="1"/>
    <col min="21" max="21" width="9.85546875" style="3" customWidth="1"/>
    <col min="22" max="22" width="6.7109375" style="3" customWidth="1"/>
    <col min="23" max="23" width="10.5703125" style="3" customWidth="1"/>
    <col min="24" max="24" width="11.28515625" style="3" customWidth="1"/>
    <col min="25" max="25" width="7.7109375" style="3" customWidth="1"/>
    <col min="26" max="27" width="11.42578125" style="3"/>
    <col min="28" max="28" width="13.28515625" style="3" customWidth="1"/>
    <col min="29" max="16384" width="11.42578125" style="3"/>
  </cols>
  <sheetData>
    <row r="1" spans="1:43" x14ac:dyDescent="0.2">
      <c r="D1" s="2" t="s">
        <v>0</v>
      </c>
      <c r="E1" s="2"/>
      <c r="F1" s="2"/>
      <c r="G1" s="2"/>
      <c r="H1" s="2"/>
      <c r="I1" s="2"/>
      <c r="J1" s="2"/>
      <c r="K1" s="2"/>
      <c r="L1" s="2"/>
      <c r="M1" s="2"/>
      <c r="N1" s="2" t="s">
        <v>1</v>
      </c>
      <c r="T1" s="2"/>
      <c r="Y1" s="2" t="s">
        <v>2</v>
      </c>
      <c r="Z1" s="2"/>
      <c r="AA1" s="2"/>
      <c r="AB1" s="2"/>
      <c r="AC1" s="2"/>
      <c r="AE1" s="2"/>
      <c r="AF1" s="2"/>
      <c r="AG1" s="2"/>
      <c r="AH1" s="2"/>
      <c r="AI1" s="2"/>
      <c r="AJ1" s="2"/>
      <c r="AK1" s="2"/>
      <c r="AM1" s="2"/>
      <c r="AN1" s="2"/>
      <c r="AO1" s="2"/>
      <c r="AP1" s="2"/>
      <c r="AQ1" s="2"/>
    </row>
    <row r="2" spans="1:43" x14ac:dyDescent="0.2">
      <c r="D2" s="2" t="s">
        <v>3</v>
      </c>
      <c r="E2" s="2"/>
      <c r="F2" s="2"/>
      <c r="G2" s="2"/>
      <c r="H2" s="2"/>
      <c r="I2" s="2"/>
      <c r="J2" s="2"/>
      <c r="K2" s="2"/>
      <c r="L2" s="2"/>
      <c r="M2" s="2"/>
      <c r="N2" s="2" t="s">
        <v>4</v>
      </c>
      <c r="O2" s="2"/>
      <c r="P2" s="2"/>
      <c r="Q2" s="2"/>
      <c r="T2" s="4"/>
      <c r="V2" s="2"/>
      <c r="W2" s="2"/>
      <c r="X2" s="2"/>
      <c r="Y2" s="2" t="s">
        <v>5</v>
      </c>
      <c r="Z2" s="2"/>
      <c r="AA2" s="2"/>
      <c r="AB2" s="2"/>
      <c r="AC2" s="2"/>
      <c r="AE2" s="2"/>
      <c r="AF2" s="2"/>
      <c r="AG2" s="2"/>
      <c r="AH2" s="2"/>
      <c r="AI2" s="2"/>
      <c r="AJ2" s="2"/>
      <c r="AK2" s="2"/>
      <c r="AM2" s="2"/>
      <c r="AN2" s="2"/>
      <c r="AO2" s="2"/>
      <c r="AP2" s="2"/>
      <c r="AQ2" s="2"/>
    </row>
    <row r="3" spans="1:43" x14ac:dyDescent="0.2">
      <c r="C3" s="1">
        <v>1</v>
      </c>
      <c r="D3" s="1">
        <v>2</v>
      </c>
      <c r="E3" s="1">
        <v>3</v>
      </c>
      <c r="F3" s="1">
        <v>4</v>
      </c>
      <c r="G3" s="1">
        <v>5</v>
      </c>
      <c r="H3" s="1">
        <v>6</v>
      </c>
      <c r="I3" s="1">
        <v>7</v>
      </c>
      <c r="J3" s="1">
        <v>8</v>
      </c>
      <c r="K3" s="1">
        <v>9</v>
      </c>
      <c r="L3" s="1">
        <v>10</v>
      </c>
      <c r="M3" s="1">
        <v>11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</row>
    <row r="4" spans="1:43" x14ac:dyDescent="0.2">
      <c r="A4" s="5" t="s">
        <v>6</v>
      </c>
      <c r="B4" s="5" t="s">
        <v>7</v>
      </c>
      <c r="C4" s="6" t="s">
        <v>8</v>
      </c>
      <c r="D4" s="6" t="s">
        <v>9</v>
      </c>
      <c r="E4" s="6" t="s">
        <v>10</v>
      </c>
      <c r="F4" s="6" t="s">
        <v>11</v>
      </c>
      <c r="G4" s="6" t="s">
        <v>12</v>
      </c>
      <c r="H4" s="6" t="s">
        <v>13</v>
      </c>
      <c r="I4" s="6" t="s">
        <v>14</v>
      </c>
      <c r="J4" s="6" t="s">
        <v>15</v>
      </c>
      <c r="K4" s="6" t="s">
        <v>16</v>
      </c>
      <c r="L4" s="6" t="s">
        <v>17</v>
      </c>
      <c r="M4" s="6" t="s">
        <v>18</v>
      </c>
      <c r="N4" s="7" t="s">
        <v>19</v>
      </c>
      <c r="O4" s="8" t="s">
        <v>20</v>
      </c>
      <c r="P4" s="9" t="s">
        <v>21</v>
      </c>
      <c r="Q4" s="9" t="s">
        <v>22</v>
      </c>
      <c r="R4" s="10" t="s">
        <v>23</v>
      </c>
      <c r="S4" s="8" t="s">
        <v>24</v>
      </c>
      <c r="T4" s="11" t="s">
        <v>25</v>
      </c>
      <c r="U4" s="11" t="s">
        <v>26</v>
      </c>
      <c r="V4" s="12" t="s">
        <v>27</v>
      </c>
      <c r="W4" s="12" t="s">
        <v>28</v>
      </c>
      <c r="X4" s="12" t="s">
        <v>29</v>
      </c>
      <c r="Y4" s="13" t="s">
        <v>30</v>
      </c>
      <c r="Z4" s="14" t="s">
        <v>31</v>
      </c>
      <c r="AA4" s="14"/>
      <c r="AB4" s="14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</row>
    <row r="5" spans="1:43" x14ac:dyDescent="0.2">
      <c r="A5" s="5"/>
      <c r="B5" s="5"/>
      <c r="C5" s="15" t="s">
        <v>32</v>
      </c>
      <c r="D5" s="15" t="s">
        <v>33</v>
      </c>
      <c r="E5" s="15" t="s">
        <v>34</v>
      </c>
      <c r="F5" s="15" t="s">
        <v>35</v>
      </c>
      <c r="G5" s="15" t="s">
        <v>36</v>
      </c>
      <c r="H5" s="15" t="s">
        <v>37</v>
      </c>
      <c r="I5" s="15" t="s">
        <v>38</v>
      </c>
      <c r="J5" s="15" t="s">
        <v>39</v>
      </c>
      <c r="K5" s="15" t="s">
        <v>40</v>
      </c>
      <c r="L5" s="15" t="s">
        <v>41</v>
      </c>
      <c r="M5" s="15" t="s">
        <v>42</v>
      </c>
      <c r="N5" s="15"/>
      <c r="O5" s="16"/>
      <c r="P5" s="17"/>
      <c r="Q5" s="17"/>
      <c r="R5" s="18">
        <v>0.4</v>
      </c>
      <c r="S5" s="16">
        <v>0.3</v>
      </c>
      <c r="T5" s="19">
        <v>0.1</v>
      </c>
      <c r="U5" s="19">
        <v>0.2</v>
      </c>
      <c r="V5" s="20" t="s">
        <v>43</v>
      </c>
      <c r="W5" s="20" t="s">
        <v>44</v>
      </c>
      <c r="X5" s="20" t="s">
        <v>45</v>
      </c>
      <c r="Y5" s="21"/>
      <c r="Z5" s="14"/>
      <c r="AA5" s="14"/>
      <c r="AB5" s="14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</row>
    <row r="6" spans="1:43" x14ac:dyDescent="0.2">
      <c r="A6" s="22">
        <v>1</v>
      </c>
      <c r="B6" s="23" t="s">
        <v>46</v>
      </c>
      <c r="C6" s="24">
        <v>42</v>
      </c>
      <c r="D6" s="24">
        <v>37</v>
      </c>
      <c r="E6" s="24">
        <v>40</v>
      </c>
      <c r="F6" s="24">
        <v>42</v>
      </c>
      <c r="G6" s="25">
        <v>21</v>
      </c>
      <c r="H6" s="25">
        <v>50</v>
      </c>
      <c r="I6" s="24">
        <v>50</v>
      </c>
      <c r="J6" s="24">
        <v>0</v>
      </c>
      <c r="K6" s="24">
        <v>0</v>
      </c>
      <c r="L6" s="26">
        <v>48</v>
      </c>
      <c r="M6" s="25">
        <v>33</v>
      </c>
      <c r="N6" s="27">
        <f t="shared" ref="N6:N45" si="0">AVERAGE(C6:M6)</f>
        <v>33</v>
      </c>
      <c r="O6" s="28">
        <v>25</v>
      </c>
      <c r="P6" s="28">
        <v>35</v>
      </c>
      <c r="Q6" s="27">
        <v>35</v>
      </c>
      <c r="R6" s="29">
        <f>N6*40%</f>
        <v>13.200000000000001</v>
      </c>
      <c r="S6" s="29">
        <f>O6*30%</f>
        <v>7.5</v>
      </c>
      <c r="T6" s="30">
        <f>P6*10%</f>
        <v>3.5</v>
      </c>
      <c r="U6" s="30">
        <f>Q6*20%</f>
        <v>7</v>
      </c>
      <c r="V6" s="27">
        <f>R6+S6+T6+U6</f>
        <v>31.200000000000003</v>
      </c>
      <c r="W6" s="27"/>
      <c r="X6" s="31" t="s">
        <v>47</v>
      </c>
      <c r="Y6" s="32"/>
      <c r="Z6" s="33"/>
      <c r="AA6" s="33"/>
      <c r="AB6" s="33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</row>
    <row r="7" spans="1:43" x14ac:dyDescent="0.2">
      <c r="A7" s="22">
        <v>2</v>
      </c>
      <c r="B7" s="23" t="s">
        <v>48</v>
      </c>
      <c r="C7" s="24">
        <v>32</v>
      </c>
      <c r="D7" s="24">
        <v>27</v>
      </c>
      <c r="E7" s="24">
        <v>0</v>
      </c>
      <c r="F7" s="24">
        <v>0</v>
      </c>
      <c r="G7" s="25">
        <v>0</v>
      </c>
      <c r="H7" s="25">
        <v>0</v>
      </c>
      <c r="I7" s="24">
        <v>50</v>
      </c>
      <c r="J7" s="24">
        <v>0</v>
      </c>
      <c r="K7" s="24">
        <v>0</v>
      </c>
      <c r="L7" s="26">
        <v>50</v>
      </c>
      <c r="M7" s="25">
        <v>0</v>
      </c>
      <c r="N7" s="34">
        <f t="shared" si="0"/>
        <v>14.454545454545455</v>
      </c>
      <c r="O7" s="28">
        <v>20</v>
      </c>
      <c r="P7" s="28">
        <v>30</v>
      </c>
      <c r="Q7" s="27">
        <v>30</v>
      </c>
      <c r="R7" s="29">
        <f t="shared" ref="R7:R45" si="1">N7*40%</f>
        <v>5.7818181818181822</v>
      </c>
      <c r="S7" s="29">
        <f t="shared" ref="S7:S45" si="2">O7*30%</f>
        <v>6</v>
      </c>
      <c r="T7" s="30">
        <f t="shared" ref="T7:T45" si="3">P7*10%</f>
        <v>3</v>
      </c>
      <c r="U7" s="30">
        <f t="shared" ref="U7:U45" si="4">Q7*20%</f>
        <v>6</v>
      </c>
      <c r="V7" s="34">
        <f t="shared" ref="V7:V45" si="5">R7+S7+T7+U7</f>
        <v>20.781818181818181</v>
      </c>
      <c r="W7" s="27"/>
      <c r="X7" s="35" t="s">
        <v>49</v>
      </c>
      <c r="Y7" s="32">
        <v>4</v>
      </c>
      <c r="Z7" s="33" t="s">
        <v>50</v>
      </c>
      <c r="AA7" s="33"/>
      <c r="AB7" s="33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</row>
    <row r="8" spans="1:43" x14ac:dyDescent="0.2">
      <c r="A8" s="22">
        <v>3</v>
      </c>
      <c r="B8" s="23" t="s">
        <v>51</v>
      </c>
      <c r="C8" s="24">
        <v>44</v>
      </c>
      <c r="D8" s="24">
        <v>27</v>
      </c>
      <c r="E8" s="24">
        <v>30</v>
      </c>
      <c r="F8" s="24">
        <v>40</v>
      </c>
      <c r="G8" s="25">
        <v>24</v>
      </c>
      <c r="H8" s="25">
        <v>40</v>
      </c>
      <c r="I8" s="24">
        <v>50</v>
      </c>
      <c r="J8" s="24">
        <v>50</v>
      </c>
      <c r="K8" s="24">
        <v>38</v>
      </c>
      <c r="L8" s="25">
        <v>46</v>
      </c>
      <c r="M8" s="26">
        <v>25</v>
      </c>
      <c r="N8" s="27">
        <f t="shared" si="0"/>
        <v>37.636363636363633</v>
      </c>
      <c r="O8" s="24">
        <v>25</v>
      </c>
      <c r="P8" s="28">
        <v>40</v>
      </c>
      <c r="Q8" s="27">
        <v>40</v>
      </c>
      <c r="R8" s="29">
        <f t="shared" si="1"/>
        <v>15.054545454545455</v>
      </c>
      <c r="S8" s="29">
        <f t="shared" si="2"/>
        <v>7.5</v>
      </c>
      <c r="T8" s="30">
        <f t="shared" si="3"/>
        <v>4</v>
      </c>
      <c r="U8" s="30">
        <f t="shared" si="4"/>
        <v>8</v>
      </c>
      <c r="V8" s="27">
        <f t="shared" si="5"/>
        <v>34.554545454545455</v>
      </c>
      <c r="W8" s="27"/>
      <c r="X8" s="31" t="s">
        <v>47</v>
      </c>
      <c r="Y8" s="32"/>
      <c r="Z8" s="33"/>
      <c r="AA8" s="33"/>
      <c r="AB8" s="33"/>
    </row>
    <row r="9" spans="1:43" x14ac:dyDescent="0.2">
      <c r="A9" s="22">
        <v>4</v>
      </c>
      <c r="B9" s="23" t="s">
        <v>52</v>
      </c>
      <c r="C9" s="36"/>
      <c r="D9" s="24">
        <v>31</v>
      </c>
      <c r="E9" s="24">
        <v>40</v>
      </c>
      <c r="F9" s="24">
        <v>50</v>
      </c>
      <c r="G9" s="25">
        <v>10</v>
      </c>
      <c r="H9" s="25">
        <v>50</v>
      </c>
      <c r="I9" s="24">
        <v>50</v>
      </c>
      <c r="J9" s="24">
        <v>0</v>
      </c>
      <c r="K9" s="24">
        <v>0</v>
      </c>
      <c r="L9" s="25">
        <v>0</v>
      </c>
      <c r="M9" s="26">
        <v>0</v>
      </c>
      <c r="N9" s="34">
        <f t="shared" si="0"/>
        <v>23.1</v>
      </c>
      <c r="O9" s="24">
        <v>0</v>
      </c>
      <c r="P9" s="28">
        <v>30</v>
      </c>
      <c r="Q9" s="27">
        <v>23.1</v>
      </c>
      <c r="R9" s="29">
        <f t="shared" si="1"/>
        <v>9.24</v>
      </c>
      <c r="S9" s="29">
        <f t="shared" si="2"/>
        <v>0</v>
      </c>
      <c r="T9" s="30">
        <f t="shared" si="3"/>
        <v>3</v>
      </c>
      <c r="U9" s="30">
        <f t="shared" si="4"/>
        <v>4.62</v>
      </c>
      <c r="V9" s="34">
        <f t="shared" si="5"/>
        <v>16.86</v>
      </c>
      <c r="W9" s="27"/>
      <c r="X9" s="35"/>
      <c r="Y9" s="32"/>
      <c r="Z9" s="33" t="s">
        <v>53</v>
      </c>
      <c r="AA9" s="33"/>
      <c r="AB9" s="33"/>
    </row>
    <row r="10" spans="1:43" x14ac:dyDescent="0.2">
      <c r="A10" s="22">
        <v>5</v>
      </c>
      <c r="B10" s="23" t="s">
        <v>54</v>
      </c>
      <c r="C10" s="24">
        <v>42</v>
      </c>
      <c r="D10" s="24">
        <v>37</v>
      </c>
      <c r="E10" s="24">
        <v>45</v>
      </c>
      <c r="F10" s="24">
        <v>21</v>
      </c>
      <c r="G10" s="25">
        <v>38</v>
      </c>
      <c r="H10" s="25">
        <v>50</v>
      </c>
      <c r="I10" s="24">
        <v>50</v>
      </c>
      <c r="J10" s="24">
        <v>50</v>
      </c>
      <c r="K10" s="24">
        <v>10</v>
      </c>
      <c r="L10" s="25">
        <v>30</v>
      </c>
      <c r="M10" s="26">
        <v>0</v>
      </c>
      <c r="N10" s="27">
        <f t="shared" si="0"/>
        <v>33.909090909090907</v>
      </c>
      <c r="O10" s="24">
        <v>25</v>
      </c>
      <c r="P10" s="28">
        <v>40</v>
      </c>
      <c r="Q10" s="27">
        <v>35</v>
      </c>
      <c r="R10" s="29">
        <f t="shared" si="1"/>
        <v>13.563636363636363</v>
      </c>
      <c r="S10" s="29">
        <f t="shared" si="2"/>
        <v>7.5</v>
      </c>
      <c r="T10" s="30">
        <f t="shared" si="3"/>
        <v>4</v>
      </c>
      <c r="U10" s="30">
        <f t="shared" si="4"/>
        <v>7</v>
      </c>
      <c r="V10" s="27">
        <f t="shared" si="5"/>
        <v>32.063636363636363</v>
      </c>
      <c r="W10" s="27"/>
      <c r="X10" s="31" t="s">
        <v>47</v>
      </c>
      <c r="Y10" s="32"/>
      <c r="Z10" s="33"/>
      <c r="AA10" s="33"/>
      <c r="AB10" s="33"/>
    </row>
    <row r="11" spans="1:43" x14ac:dyDescent="0.2">
      <c r="A11" s="22">
        <v>6</v>
      </c>
      <c r="B11" s="23" t="s">
        <v>55</v>
      </c>
      <c r="C11" s="24">
        <v>42</v>
      </c>
      <c r="D11" s="24">
        <v>0</v>
      </c>
      <c r="E11" s="24">
        <v>0</v>
      </c>
      <c r="F11" s="24">
        <v>0</v>
      </c>
      <c r="G11" s="25">
        <v>21</v>
      </c>
      <c r="H11" s="25">
        <v>50</v>
      </c>
      <c r="I11" s="24">
        <v>50</v>
      </c>
      <c r="J11" s="24">
        <v>0</v>
      </c>
      <c r="K11" s="24">
        <v>0</v>
      </c>
      <c r="L11" s="26">
        <v>0</v>
      </c>
      <c r="M11" s="26">
        <v>0</v>
      </c>
      <c r="N11" s="34">
        <f t="shared" si="0"/>
        <v>14.818181818181818</v>
      </c>
      <c r="O11" s="28">
        <v>0</v>
      </c>
      <c r="P11" s="28">
        <v>40</v>
      </c>
      <c r="Q11" s="27">
        <v>14.818181818181818</v>
      </c>
      <c r="R11" s="29">
        <f t="shared" si="1"/>
        <v>5.9272727272727277</v>
      </c>
      <c r="S11" s="29">
        <f t="shared" si="2"/>
        <v>0</v>
      </c>
      <c r="T11" s="30">
        <f t="shared" si="3"/>
        <v>4</v>
      </c>
      <c r="U11" s="30">
        <f t="shared" si="4"/>
        <v>2.9636363636363638</v>
      </c>
      <c r="V11" s="34">
        <f t="shared" si="5"/>
        <v>12.890909090909091</v>
      </c>
      <c r="W11" s="27"/>
      <c r="X11" s="35"/>
      <c r="Y11" s="32">
        <v>2</v>
      </c>
      <c r="Z11" s="33" t="s">
        <v>53</v>
      </c>
      <c r="AA11" s="33"/>
      <c r="AB11" s="33"/>
    </row>
    <row r="12" spans="1:43" x14ac:dyDescent="0.2">
      <c r="A12" s="22">
        <v>7</v>
      </c>
      <c r="B12" s="23" t="s">
        <v>56</v>
      </c>
      <c r="C12" s="24">
        <v>42</v>
      </c>
      <c r="D12" s="24">
        <v>25</v>
      </c>
      <c r="E12" s="24">
        <v>20</v>
      </c>
      <c r="F12" s="24">
        <v>35</v>
      </c>
      <c r="G12" s="25">
        <v>28</v>
      </c>
      <c r="H12" s="25">
        <v>50</v>
      </c>
      <c r="I12" s="24">
        <v>50</v>
      </c>
      <c r="J12" s="24">
        <v>50</v>
      </c>
      <c r="K12" s="24">
        <v>37</v>
      </c>
      <c r="L12" s="26">
        <v>32</v>
      </c>
      <c r="M12" s="26">
        <v>0</v>
      </c>
      <c r="N12" s="27">
        <f t="shared" si="0"/>
        <v>33.545454545454547</v>
      </c>
      <c r="O12" s="28">
        <v>45</v>
      </c>
      <c r="P12" s="28">
        <v>40</v>
      </c>
      <c r="Q12" s="27">
        <v>39</v>
      </c>
      <c r="R12" s="29">
        <f t="shared" si="1"/>
        <v>13.41818181818182</v>
      </c>
      <c r="S12" s="29">
        <f t="shared" si="2"/>
        <v>13.5</v>
      </c>
      <c r="T12" s="30">
        <f t="shared" si="3"/>
        <v>4</v>
      </c>
      <c r="U12" s="30">
        <f t="shared" si="4"/>
        <v>7.8000000000000007</v>
      </c>
      <c r="V12" s="27">
        <f t="shared" si="5"/>
        <v>38.718181818181819</v>
      </c>
      <c r="W12" s="27"/>
      <c r="X12" s="31" t="s">
        <v>47</v>
      </c>
      <c r="Y12" s="32"/>
      <c r="Z12" s="33"/>
      <c r="AA12" s="33"/>
      <c r="AB12" s="33"/>
    </row>
    <row r="13" spans="1:43" x14ac:dyDescent="0.2">
      <c r="A13" s="22">
        <v>8</v>
      </c>
      <c r="B13" s="23" t="s">
        <v>57</v>
      </c>
      <c r="C13" s="24">
        <v>24</v>
      </c>
      <c r="D13" s="24">
        <v>32</v>
      </c>
      <c r="E13" s="24">
        <v>35</v>
      </c>
      <c r="F13" s="24">
        <v>50</v>
      </c>
      <c r="G13" s="25">
        <v>11</v>
      </c>
      <c r="H13" s="25">
        <v>30</v>
      </c>
      <c r="I13" s="24">
        <v>40</v>
      </c>
      <c r="J13" s="24">
        <v>0</v>
      </c>
      <c r="K13" s="24">
        <v>0</v>
      </c>
      <c r="L13" s="26">
        <v>37</v>
      </c>
      <c r="M13" s="26">
        <v>22</v>
      </c>
      <c r="N13" s="34">
        <f t="shared" si="0"/>
        <v>25.545454545454547</v>
      </c>
      <c r="O13" s="24">
        <v>30</v>
      </c>
      <c r="P13" s="28">
        <v>40</v>
      </c>
      <c r="Q13" s="27">
        <v>30</v>
      </c>
      <c r="R13" s="29">
        <f t="shared" si="1"/>
        <v>10.218181818181819</v>
      </c>
      <c r="S13" s="29">
        <f t="shared" si="2"/>
        <v>9</v>
      </c>
      <c r="T13" s="30">
        <f t="shared" si="3"/>
        <v>4</v>
      </c>
      <c r="U13" s="30">
        <f t="shared" si="4"/>
        <v>6</v>
      </c>
      <c r="V13" s="34">
        <f t="shared" si="5"/>
        <v>29.218181818181819</v>
      </c>
      <c r="W13" s="27"/>
      <c r="X13" s="35" t="s">
        <v>49</v>
      </c>
      <c r="Y13" s="32"/>
      <c r="Z13" s="33" t="s">
        <v>58</v>
      </c>
      <c r="AA13" s="33"/>
      <c r="AB13" s="33"/>
    </row>
    <row r="14" spans="1:43" x14ac:dyDescent="0.2">
      <c r="A14" s="22">
        <v>9</v>
      </c>
      <c r="B14" s="23" t="s">
        <v>59</v>
      </c>
      <c r="C14" s="24">
        <v>49</v>
      </c>
      <c r="D14" s="24">
        <v>25</v>
      </c>
      <c r="E14" s="24">
        <v>45</v>
      </c>
      <c r="F14" s="24">
        <v>50</v>
      </c>
      <c r="G14" s="25">
        <v>31</v>
      </c>
      <c r="H14" s="25">
        <v>40</v>
      </c>
      <c r="I14" s="24">
        <v>50</v>
      </c>
      <c r="J14" s="24">
        <v>50</v>
      </c>
      <c r="K14" s="24">
        <v>40</v>
      </c>
      <c r="L14" s="26">
        <v>37</v>
      </c>
      <c r="M14" s="26">
        <v>20</v>
      </c>
      <c r="N14" s="27">
        <f t="shared" si="0"/>
        <v>39.727272727272727</v>
      </c>
      <c r="O14" s="24">
        <v>30</v>
      </c>
      <c r="P14" s="28">
        <v>50</v>
      </c>
      <c r="Q14" s="27">
        <v>42</v>
      </c>
      <c r="R14" s="29">
        <f t="shared" si="1"/>
        <v>15.890909090909091</v>
      </c>
      <c r="S14" s="29">
        <f t="shared" si="2"/>
        <v>9</v>
      </c>
      <c r="T14" s="30">
        <f t="shared" si="3"/>
        <v>5</v>
      </c>
      <c r="U14" s="30">
        <f t="shared" si="4"/>
        <v>8.4</v>
      </c>
      <c r="V14" s="27">
        <f t="shared" si="5"/>
        <v>38.290909090909089</v>
      </c>
      <c r="W14" s="27"/>
      <c r="X14" s="31" t="s">
        <v>47</v>
      </c>
      <c r="Y14" s="32"/>
      <c r="Z14" s="33"/>
      <c r="AA14" s="33"/>
      <c r="AB14" s="33"/>
    </row>
    <row r="15" spans="1:43" x14ac:dyDescent="0.2">
      <c r="A15" s="22">
        <v>10</v>
      </c>
      <c r="B15" s="23" t="s">
        <v>60</v>
      </c>
      <c r="C15" s="24">
        <v>18</v>
      </c>
      <c r="D15" s="24">
        <v>27</v>
      </c>
      <c r="E15" s="24">
        <v>50</v>
      </c>
      <c r="F15" s="24">
        <v>28</v>
      </c>
      <c r="G15" s="25">
        <v>25</v>
      </c>
      <c r="H15" s="25">
        <v>30</v>
      </c>
      <c r="I15" s="24">
        <v>40</v>
      </c>
      <c r="J15" s="24">
        <v>0</v>
      </c>
      <c r="K15" s="24">
        <v>0</v>
      </c>
      <c r="L15" s="26">
        <v>0</v>
      </c>
      <c r="M15" s="26">
        <v>20</v>
      </c>
      <c r="N15" s="34">
        <f t="shared" si="0"/>
        <v>21.636363636363637</v>
      </c>
      <c r="O15" s="28">
        <v>35</v>
      </c>
      <c r="P15" s="28">
        <v>35</v>
      </c>
      <c r="Q15" s="27">
        <v>21.636363636363637</v>
      </c>
      <c r="R15" s="29">
        <f t="shared" si="1"/>
        <v>8.6545454545454543</v>
      </c>
      <c r="S15" s="29">
        <f t="shared" si="2"/>
        <v>10.5</v>
      </c>
      <c r="T15" s="30">
        <f t="shared" si="3"/>
        <v>3.5</v>
      </c>
      <c r="U15" s="30">
        <f t="shared" si="4"/>
        <v>4.3272727272727272</v>
      </c>
      <c r="V15" s="34">
        <f t="shared" si="5"/>
        <v>26.981818181818184</v>
      </c>
      <c r="W15" s="27"/>
      <c r="X15" s="35" t="s">
        <v>49</v>
      </c>
      <c r="Y15" s="32"/>
      <c r="Z15" s="33" t="s">
        <v>58</v>
      </c>
      <c r="AA15" s="33"/>
      <c r="AB15" s="33"/>
    </row>
    <row r="16" spans="1:43" x14ac:dyDescent="0.2">
      <c r="A16" s="22">
        <v>11</v>
      </c>
      <c r="B16" s="23" t="s">
        <v>61</v>
      </c>
      <c r="C16" s="24">
        <v>0</v>
      </c>
      <c r="D16" s="24">
        <v>10</v>
      </c>
      <c r="E16" s="24">
        <v>0</v>
      </c>
      <c r="F16" s="24">
        <v>0</v>
      </c>
      <c r="G16" s="25">
        <v>10</v>
      </c>
      <c r="H16" s="25">
        <v>30</v>
      </c>
      <c r="I16" s="24">
        <v>50</v>
      </c>
      <c r="J16" s="24">
        <v>0</v>
      </c>
      <c r="K16" s="24">
        <v>0</v>
      </c>
      <c r="L16" s="26">
        <v>0</v>
      </c>
      <c r="M16" s="26">
        <v>0</v>
      </c>
      <c r="N16" s="34">
        <f t="shared" si="0"/>
        <v>9.0909090909090917</v>
      </c>
      <c r="O16" s="24">
        <v>0</v>
      </c>
      <c r="P16" s="28">
        <v>30</v>
      </c>
      <c r="Q16" s="27">
        <v>9.0909090909090917</v>
      </c>
      <c r="R16" s="29">
        <f t="shared" si="1"/>
        <v>3.6363636363636367</v>
      </c>
      <c r="S16" s="29">
        <f t="shared" si="2"/>
        <v>0</v>
      </c>
      <c r="T16" s="30">
        <f t="shared" si="3"/>
        <v>3</v>
      </c>
      <c r="U16" s="30">
        <f t="shared" si="4"/>
        <v>1.8181818181818183</v>
      </c>
      <c r="V16" s="34">
        <f t="shared" si="5"/>
        <v>8.454545454545455</v>
      </c>
      <c r="W16" s="27"/>
      <c r="X16" s="35"/>
      <c r="Y16" s="32">
        <v>2</v>
      </c>
      <c r="Z16" s="33" t="s">
        <v>53</v>
      </c>
      <c r="AA16" s="33"/>
      <c r="AB16" s="33"/>
    </row>
    <row r="17" spans="1:28" x14ac:dyDescent="0.2">
      <c r="A17" s="22">
        <v>12</v>
      </c>
      <c r="B17" s="23" t="s">
        <v>62</v>
      </c>
      <c r="C17" s="24">
        <v>18</v>
      </c>
      <c r="D17" s="24">
        <v>38</v>
      </c>
      <c r="E17" s="24">
        <v>45</v>
      </c>
      <c r="F17" s="24">
        <v>50</v>
      </c>
      <c r="G17" s="25">
        <v>25</v>
      </c>
      <c r="H17" s="25">
        <v>50</v>
      </c>
      <c r="I17" s="24">
        <v>50</v>
      </c>
      <c r="J17" s="24">
        <v>45</v>
      </c>
      <c r="K17" s="24">
        <v>35</v>
      </c>
      <c r="L17" s="26">
        <v>40</v>
      </c>
      <c r="M17" s="26">
        <v>25</v>
      </c>
      <c r="N17" s="27">
        <f t="shared" si="0"/>
        <v>38.272727272727273</v>
      </c>
      <c r="O17" s="24">
        <v>30</v>
      </c>
      <c r="P17" s="28">
        <v>45</v>
      </c>
      <c r="Q17" s="27">
        <v>40</v>
      </c>
      <c r="R17" s="29">
        <f t="shared" si="1"/>
        <v>15.30909090909091</v>
      </c>
      <c r="S17" s="29">
        <f t="shared" si="2"/>
        <v>9</v>
      </c>
      <c r="T17" s="30">
        <f t="shared" si="3"/>
        <v>4.5</v>
      </c>
      <c r="U17" s="30">
        <f t="shared" si="4"/>
        <v>8</v>
      </c>
      <c r="V17" s="27">
        <f t="shared" si="5"/>
        <v>36.809090909090912</v>
      </c>
      <c r="W17" s="27"/>
      <c r="X17" s="31" t="s">
        <v>47</v>
      </c>
      <c r="Y17" s="32"/>
      <c r="Z17" s="33"/>
      <c r="AA17" s="33"/>
      <c r="AB17" s="33"/>
    </row>
    <row r="18" spans="1:28" x14ac:dyDescent="0.2">
      <c r="A18" s="22">
        <v>13</v>
      </c>
      <c r="B18" s="23" t="s">
        <v>63</v>
      </c>
      <c r="C18" s="24">
        <v>32</v>
      </c>
      <c r="D18" s="24">
        <v>37</v>
      </c>
      <c r="E18" s="24">
        <v>25</v>
      </c>
      <c r="F18" s="24">
        <v>50</v>
      </c>
      <c r="G18" s="25">
        <v>11</v>
      </c>
      <c r="H18" s="25">
        <v>50</v>
      </c>
      <c r="I18" s="24">
        <v>50</v>
      </c>
      <c r="J18" s="24">
        <v>0</v>
      </c>
      <c r="K18" s="24">
        <v>0</v>
      </c>
      <c r="L18" s="26">
        <v>0</v>
      </c>
      <c r="M18" s="26">
        <v>0</v>
      </c>
      <c r="N18" s="34">
        <f t="shared" si="0"/>
        <v>23.181818181818183</v>
      </c>
      <c r="O18" s="24">
        <v>15</v>
      </c>
      <c r="P18" s="28">
        <v>40</v>
      </c>
      <c r="Q18" s="27">
        <v>23.181818181818183</v>
      </c>
      <c r="R18" s="29">
        <f t="shared" si="1"/>
        <v>9.2727272727272734</v>
      </c>
      <c r="S18" s="29">
        <f t="shared" si="2"/>
        <v>4.5</v>
      </c>
      <c r="T18" s="30">
        <f t="shared" si="3"/>
        <v>4</v>
      </c>
      <c r="U18" s="30">
        <f t="shared" si="4"/>
        <v>4.6363636363636367</v>
      </c>
      <c r="V18" s="34">
        <f t="shared" si="5"/>
        <v>22.40909090909091</v>
      </c>
      <c r="W18" s="27"/>
      <c r="X18" s="35" t="s">
        <v>49</v>
      </c>
      <c r="Y18" s="32"/>
      <c r="Z18" s="33" t="s">
        <v>58</v>
      </c>
      <c r="AA18" s="33"/>
      <c r="AB18" s="33"/>
    </row>
    <row r="19" spans="1:28" x14ac:dyDescent="0.2">
      <c r="A19" s="22">
        <v>14</v>
      </c>
      <c r="B19" s="23" t="s">
        <v>64</v>
      </c>
      <c r="C19" s="24">
        <v>10</v>
      </c>
      <c r="D19" s="24">
        <v>31</v>
      </c>
      <c r="E19" s="24">
        <v>20</v>
      </c>
      <c r="F19" s="24">
        <v>42</v>
      </c>
      <c r="G19" s="25">
        <v>30</v>
      </c>
      <c r="H19" s="25">
        <v>30</v>
      </c>
      <c r="I19" s="24">
        <v>50</v>
      </c>
      <c r="J19" s="24">
        <v>0</v>
      </c>
      <c r="K19" s="24">
        <v>0</v>
      </c>
      <c r="L19" s="26">
        <v>0</v>
      </c>
      <c r="M19" s="26">
        <v>0</v>
      </c>
      <c r="N19" s="34">
        <f t="shared" si="0"/>
        <v>19.363636363636363</v>
      </c>
      <c r="O19" s="24">
        <v>25</v>
      </c>
      <c r="P19" s="28">
        <v>40</v>
      </c>
      <c r="Q19" s="27">
        <v>19.363636363636363</v>
      </c>
      <c r="R19" s="29">
        <f t="shared" si="1"/>
        <v>7.745454545454546</v>
      </c>
      <c r="S19" s="29">
        <f t="shared" si="2"/>
        <v>7.5</v>
      </c>
      <c r="T19" s="30">
        <f t="shared" si="3"/>
        <v>4</v>
      </c>
      <c r="U19" s="30">
        <f t="shared" si="4"/>
        <v>3.872727272727273</v>
      </c>
      <c r="V19" s="34">
        <f t="shared" si="5"/>
        <v>23.118181818181817</v>
      </c>
      <c r="W19" s="27"/>
      <c r="X19" s="35"/>
      <c r="Y19" s="32"/>
      <c r="Z19" s="33" t="s">
        <v>53</v>
      </c>
      <c r="AA19" s="33"/>
      <c r="AB19" s="33"/>
    </row>
    <row r="20" spans="1:28" x14ac:dyDescent="0.2">
      <c r="A20" s="22">
        <v>15</v>
      </c>
      <c r="B20" s="23" t="s">
        <v>65</v>
      </c>
      <c r="C20" s="24">
        <v>18</v>
      </c>
      <c r="D20" s="24">
        <v>38</v>
      </c>
      <c r="E20" s="24">
        <v>45</v>
      </c>
      <c r="F20" s="24">
        <v>50</v>
      </c>
      <c r="G20" s="25">
        <v>44</v>
      </c>
      <c r="H20" s="25">
        <v>50</v>
      </c>
      <c r="I20" s="24">
        <v>50</v>
      </c>
      <c r="J20" s="24">
        <v>50</v>
      </c>
      <c r="K20" s="24">
        <v>37</v>
      </c>
      <c r="L20" s="26">
        <v>39</v>
      </c>
      <c r="M20" s="26">
        <v>23</v>
      </c>
      <c r="N20" s="27">
        <f t="shared" si="0"/>
        <v>40.363636363636367</v>
      </c>
      <c r="O20" s="28">
        <v>30</v>
      </c>
      <c r="P20" s="28">
        <v>50</v>
      </c>
      <c r="Q20" s="27">
        <v>40.363636363636367</v>
      </c>
      <c r="R20" s="29">
        <f t="shared" si="1"/>
        <v>16.145454545454548</v>
      </c>
      <c r="S20" s="29">
        <f t="shared" si="2"/>
        <v>9</v>
      </c>
      <c r="T20" s="30">
        <f t="shared" si="3"/>
        <v>5</v>
      </c>
      <c r="U20" s="30">
        <f t="shared" si="4"/>
        <v>8.0727272727272741</v>
      </c>
      <c r="V20" s="27">
        <f t="shared" si="5"/>
        <v>38.218181818181819</v>
      </c>
      <c r="W20" s="27"/>
      <c r="X20" s="31" t="s">
        <v>47</v>
      </c>
      <c r="Y20" s="32"/>
      <c r="Z20" s="33"/>
      <c r="AA20" s="33"/>
      <c r="AB20" s="33"/>
    </row>
    <row r="21" spans="1:28" x14ac:dyDescent="0.2">
      <c r="A21" s="22">
        <v>16</v>
      </c>
      <c r="B21" s="23" t="s">
        <v>66</v>
      </c>
      <c r="C21" s="24">
        <v>49</v>
      </c>
      <c r="D21" s="24">
        <v>25</v>
      </c>
      <c r="E21" s="24">
        <v>35</v>
      </c>
      <c r="F21" s="24">
        <v>42</v>
      </c>
      <c r="G21" s="25">
        <v>40</v>
      </c>
      <c r="H21" s="25">
        <v>50</v>
      </c>
      <c r="I21" s="24">
        <v>50</v>
      </c>
      <c r="J21" s="24">
        <v>0</v>
      </c>
      <c r="K21" s="24">
        <v>0</v>
      </c>
      <c r="L21" s="25">
        <v>32</v>
      </c>
      <c r="M21" s="26">
        <v>10</v>
      </c>
      <c r="N21" s="27">
        <f t="shared" si="0"/>
        <v>30.272727272727273</v>
      </c>
      <c r="O21" s="28">
        <v>25</v>
      </c>
      <c r="P21" s="28">
        <v>45</v>
      </c>
      <c r="Q21" s="27">
        <v>30.272727272727273</v>
      </c>
      <c r="R21" s="29">
        <f t="shared" si="1"/>
        <v>12.109090909090909</v>
      </c>
      <c r="S21" s="29">
        <f t="shared" si="2"/>
        <v>7.5</v>
      </c>
      <c r="T21" s="30">
        <f t="shared" si="3"/>
        <v>4.5</v>
      </c>
      <c r="U21" s="30">
        <f t="shared" si="4"/>
        <v>6.0545454545454547</v>
      </c>
      <c r="V21" s="27">
        <f t="shared" si="5"/>
        <v>30.163636363636364</v>
      </c>
      <c r="W21" s="27"/>
      <c r="X21" s="31" t="s">
        <v>47</v>
      </c>
      <c r="Y21" s="32"/>
      <c r="Z21" s="33"/>
      <c r="AA21" s="33"/>
      <c r="AB21" s="33"/>
    </row>
    <row r="22" spans="1:28" x14ac:dyDescent="0.2">
      <c r="A22" s="22">
        <v>17</v>
      </c>
      <c r="B22" s="23" t="s">
        <v>67</v>
      </c>
      <c r="C22" s="24">
        <v>42</v>
      </c>
      <c r="D22" s="24">
        <v>31</v>
      </c>
      <c r="E22" s="24">
        <v>25</v>
      </c>
      <c r="F22" s="24">
        <v>50</v>
      </c>
      <c r="G22" s="25">
        <v>14</v>
      </c>
      <c r="H22" s="25">
        <v>40</v>
      </c>
      <c r="I22" s="24">
        <v>50</v>
      </c>
      <c r="J22" s="24">
        <v>0</v>
      </c>
      <c r="K22" s="24">
        <v>0</v>
      </c>
      <c r="L22" s="26">
        <v>0</v>
      </c>
      <c r="M22" s="26">
        <v>0</v>
      </c>
      <c r="N22" s="34">
        <f t="shared" si="0"/>
        <v>22.90909090909091</v>
      </c>
      <c r="O22" s="28">
        <v>35</v>
      </c>
      <c r="P22" s="28">
        <v>35</v>
      </c>
      <c r="Q22" s="27">
        <v>22.90909090909091</v>
      </c>
      <c r="R22" s="29">
        <f t="shared" si="1"/>
        <v>9.163636363636364</v>
      </c>
      <c r="S22" s="29">
        <f t="shared" si="2"/>
        <v>10.5</v>
      </c>
      <c r="T22" s="30">
        <f t="shared" si="3"/>
        <v>3.5</v>
      </c>
      <c r="U22" s="30">
        <f t="shared" si="4"/>
        <v>4.581818181818182</v>
      </c>
      <c r="V22" s="34">
        <f t="shared" si="5"/>
        <v>27.745454545454546</v>
      </c>
      <c r="W22" s="27"/>
      <c r="X22" s="35" t="s">
        <v>49</v>
      </c>
      <c r="Y22" s="32">
        <v>2</v>
      </c>
      <c r="Z22" s="33" t="s">
        <v>58</v>
      </c>
      <c r="AA22" s="33"/>
      <c r="AB22" s="33"/>
    </row>
    <row r="23" spans="1:28" x14ac:dyDescent="0.2">
      <c r="A23" s="22">
        <v>18</v>
      </c>
      <c r="B23" s="23" t="s">
        <v>68</v>
      </c>
      <c r="C23" s="24">
        <v>24</v>
      </c>
      <c r="D23" s="24">
        <v>32</v>
      </c>
      <c r="E23" s="24">
        <v>0</v>
      </c>
      <c r="F23" s="24">
        <v>0</v>
      </c>
      <c r="G23" s="25">
        <v>24</v>
      </c>
      <c r="H23" s="25">
        <v>50</v>
      </c>
      <c r="I23" s="24">
        <v>40</v>
      </c>
      <c r="J23" s="24">
        <v>0</v>
      </c>
      <c r="K23" s="24">
        <v>0</v>
      </c>
      <c r="L23" s="25">
        <v>0</v>
      </c>
      <c r="M23" s="26">
        <v>0</v>
      </c>
      <c r="N23" s="34">
        <f t="shared" si="0"/>
        <v>15.454545454545455</v>
      </c>
      <c r="O23" s="28">
        <v>0</v>
      </c>
      <c r="P23" s="28">
        <v>45</v>
      </c>
      <c r="Q23" s="27">
        <v>15.454545454545455</v>
      </c>
      <c r="R23" s="29">
        <f t="shared" si="1"/>
        <v>6.1818181818181825</v>
      </c>
      <c r="S23" s="29">
        <f t="shared" si="2"/>
        <v>0</v>
      </c>
      <c r="T23" s="30">
        <f t="shared" si="3"/>
        <v>4.5</v>
      </c>
      <c r="U23" s="30">
        <f t="shared" si="4"/>
        <v>3.0909090909090913</v>
      </c>
      <c r="V23" s="34">
        <f t="shared" si="5"/>
        <v>13.772727272727275</v>
      </c>
      <c r="W23" s="27"/>
      <c r="X23" s="35"/>
      <c r="Y23" s="32"/>
      <c r="Z23" s="33" t="s">
        <v>53</v>
      </c>
      <c r="AA23" s="33"/>
      <c r="AB23" s="33"/>
    </row>
    <row r="24" spans="1:28" x14ac:dyDescent="0.2">
      <c r="A24" s="22">
        <v>19</v>
      </c>
      <c r="B24" s="23" t="s">
        <v>69</v>
      </c>
      <c r="C24" s="24">
        <v>42</v>
      </c>
      <c r="D24" s="24">
        <v>37</v>
      </c>
      <c r="E24" s="24">
        <v>0</v>
      </c>
      <c r="F24" s="24">
        <v>50</v>
      </c>
      <c r="G24" s="25">
        <v>34</v>
      </c>
      <c r="H24" s="25">
        <v>50</v>
      </c>
      <c r="I24" s="24">
        <v>50</v>
      </c>
      <c r="J24" s="24">
        <v>50</v>
      </c>
      <c r="K24" s="24">
        <v>38</v>
      </c>
      <c r="L24" s="26">
        <v>34</v>
      </c>
      <c r="M24" s="26">
        <v>10</v>
      </c>
      <c r="N24" s="27">
        <f t="shared" si="0"/>
        <v>35.909090909090907</v>
      </c>
      <c r="O24" s="24">
        <v>20</v>
      </c>
      <c r="P24" s="28">
        <v>40</v>
      </c>
      <c r="Q24" s="27">
        <v>35.909090909090907</v>
      </c>
      <c r="R24" s="29">
        <f t="shared" si="1"/>
        <v>14.363636363636363</v>
      </c>
      <c r="S24" s="29">
        <f t="shared" si="2"/>
        <v>6</v>
      </c>
      <c r="T24" s="30">
        <f t="shared" si="3"/>
        <v>4</v>
      </c>
      <c r="U24" s="30">
        <f t="shared" si="4"/>
        <v>7.1818181818181817</v>
      </c>
      <c r="V24" s="27">
        <f t="shared" si="5"/>
        <v>31.545454545454547</v>
      </c>
      <c r="W24" s="27"/>
      <c r="X24" s="31" t="s">
        <v>47</v>
      </c>
      <c r="Y24" s="32"/>
      <c r="Z24" s="33"/>
      <c r="AA24" s="33"/>
      <c r="AB24" s="33"/>
    </row>
    <row r="25" spans="1:28" x14ac:dyDescent="0.2">
      <c r="A25" s="22">
        <v>20</v>
      </c>
      <c r="B25" s="23" t="s">
        <v>70</v>
      </c>
      <c r="C25" s="24">
        <v>22</v>
      </c>
      <c r="D25" s="24">
        <v>27</v>
      </c>
      <c r="E25" s="24">
        <v>20</v>
      </c>
      <c r="F25" s="24">
        <v>20</v>
      </c>
      <c r="G25" s="25">
        <v>11</v>
      </c>
      <c r="H25" s="25">
        <v>30</v>
      </c>
      <c r="I25" s="24">
        <v>35</v>
      </c>
      <c r="J25" s="24">
        <v>0</v>
      </c>
      <c r="K25" s="24">
        <v>0</v>
      </c>
      <c r="L25" s="25">
        <v>0</v>
      </c>
      <c r="M25" s="26">
        <v>0</v>
      </c>
      <c r="N25" s="34">
        <f t="shared" si="0"/>
        <v>15</v>
      </c>
      <c r="O25" s="28">
        <v>15</v>
      </c>
      <c r="P25" s="28">
        <v>35</v>
      </c>
      <c r="Q25" s="27">
        <v>15</v>
      </c>
      <c r="R25" s="29">
        <f t="shared" si="1"/>
        <v>6</v>
      </c>
      <c r="S25" s="29">
        <f t="shared" si="2"/>
        <v>4.5</v>
      </c>
      <c r="T25" s="30">
        <f t="shared" si="3"/>
        <v>3.5</v>
      </c>
      <c r="U25" s="30">
        <f t="shared" si="4"/>
        <v>3</v>
      </c>
      <c r="V25" s="34">
        <f t="shared" si="5"/>
        <v>17</v>
      </c>
      <c r="W25" s="27"/>
      <c r="X25" s="35" t="s">
        <v>49</v>
      </c>
      <c r="Y25" s="32"/>
      <c r="Z25" s="33" t="s">
        <v>50</v>
      </c>
      <c r="AA25" s="33"/>
      <c r="AB25" s="33"/>
    </row>
    <row r="26" spans="1:28" x14ac:dyDescent="0.2">
      <c r="A26" s="22">
        <v>21</v>
      </c>
      <c r="B26" s="37" t="s">
        <v>71</v>
      </c>
      <c r="C26" s="24">
        <v>44</v>
      </c>
      <c r="D26" s="24">
        <v>31</v>
      </c>
      <c r="E26" s="24">
        <v>0</v>
      </c>
      <c r="F26" s="24">
        <v>0</v>
      </c>
      <c r="G26" s="25">
        <v>0</v>
      </c>
      <c r="H26" s="25">
        <v>0</v>
      </c>
      <c r="I26" s="24">
        <v>50</v>
      </c>
      <c r="J26" s="24">
        <v>0</v>
      </c>
      <c r="K26" s="24">
        <v>0</v>
      </c>
      <c r="L26" s="25">
        <v>0</v>
      </c>
      <c r="M26" s="26">
        <v>0</v>
      </c>
      <c r="N26" s="34">
        <f t="shared" si="0"/>
        <v>11.363636363636363</v>
      </c>
      <c r="O26" s="24">
        <v>0</v>
      </c>
      <c r="P26" s="28">
        <v>30</v>
      </c>
      <c r="Q26" s="27">
        <v>11.363636363636363</v>
      </c>
      <c r="R26" s="29">
        <f t="shared" si="1"/>
        <v>4.5454545454545459</v>
      </c>
      <c r="S26" s="29">
        <f t="shared" si="2"/>
        <v>0</v>
      </c>
      <c r="T26" s="30">
        <f t="shared" si="3"/>
        <v>3</v>
      </c>
      <c r="U26" s="30">
        <f t="shared" si="4"/>
        <v>2.2727272727272729</v>
      </c>
      <c r="V26" s="34">
        <f t="shared" si="5"/>
        <v>9.8181818181818183</v>
      </c>
      <c r="W26" s="27"/>
      <c r="X26" s="35"/>
      <c r="Y26" s="32">
        <v>3</v>
      </c>
      <c r="Z26" s="33" t="s">
        <v>53</v>
      </c>
      <c r="AA26" s="33"/>
      <c r="AB26" s="33"/>
    </row>
    <row r="27" spans="1:28" x14ac:dyDescent="0.2">
      <c r="A27" s="22">
        <v>22</v>
      </c>
      <c r="B27" s="23" t="s">
        <v>72</v>
      </c>
      <c r="C27" s="24">
        <v>22</v>
      </c>
      <c r="D27" s="24">
        <v>30</v>
      </c>
      <c r="E27" s="24">
        <v>30</v>
      </c>
      <c r="F27" s="24">
        <v>42</v>
      </c>
      <c r="G27" s="25">
        <v>21</v>
      </c>
      <c r="H27" s="25">
        <v>30</v>
      </c>
      <c r="I27" s="24">
        <v>50</v>
      </c>
      <c r="J27" s="24">
        <v>0</v>
      </c>
      <c r="K27" s="24">
        <v>0</v>
      </c>
      <c r="L27" s="26">
        <v>0</v>
      </c>
      <c r="M27" s="26">
        <v>10</v>
      </c>
      <c r="N27" s="34">
        <f t="shared" si="0"/>
        <v>21.363636363636363</v>
      </c>
      <c r="O27" s="28">
        <v>43</v>
      </c>
      <c r="P27" s="28">
        <v>40</v>
      </c>
      <c r="Q27" s="27">
        <v>21.363636363636363</v>
      </c>
      <c r="R27" s="29">
        <f t="shared" si="1"/>
        <v>8.545454545454545</v>
      </c>
      <c r="S27" s="29">
        <f t="shared" si="2"/>
        <v>12.9</v>
      </c>
      <c r="T27" s="30">
        <f t="shared" si="3"/>
        <v>4</v>
      </c>
      <c r="U27" s="30">
        <f t="shared" si="4"/>
        <v>4.2727272727272725</v>
      </c>
      <c r="V27" s="27">
        <f t="shared" si="5"/>
        <v>29.718181818181819</v>
      </c>
      <c r="W27" s="27"/>
      <c r="X27" s="31" t="s">
        <v>47</v>
      </c>
      <c r="Y27" s="32"/>
      <c r="Z27" s="33"/>
      <c r="AA27" s="33"/>
      <c r="AB27" s="33"/>
    </row>
    <row r="28" spans="1:28" x14ac:dyDescent="0.2">
      <c r="A28" s="22">
        <v>23</v>
      </c>
      <c r="B28" s="23" t="s">
        <v>73</v>
      </c>
      <c r="C28" s="24">
        <v>18</v>
      </c>
      <c r="D28" s="24">
        <v>38</v>
      </c>
      <c r="E28" s="24">
        <v>35</v>
      </c>
      <c r="F28" s="24">
        <v>50</v>
      </c>
      <c r="G28" s="25">
        <v>18</v>
      </c>
      <c r="H28" s="25">
        <v>50</v>
      </c>
      <c r="I28" s="24">
        <v>50</v>
      </c>
      <c r="J28" s="24">
        <v>50</v>
      </c>
      <c r="K28" s="24">
        <v>10</v>
      </c>
      <c r="L28" s="26">
        <v>35</v>
      </c>
      <c r="M28" s="26">
        <v>20</v>
      </c>
      <c r="N28" s="27">
        <f t="shared" si="0"/>
        <v>34</v>
      </c>
      <c r="O28" s="28">
        <v>20</v>
      </c>
      <c r="P28" s="28">
        <v>50</v>
      </c>
      <c r="Q28" s="27">
        <v>34</v>
      </c>
      <c r="R28" s="29">
        <f t="shared" si="1"/>
        <v>13.600000000000001</v>
      </c>
      <c r="S28" s="29">
        <f t="shared" si="2"/>
        <v>6</v>
      </c>
      <c r="T28" s="30">
        <f t="shared" si="3"/>
        <v>5</v>
      </c>
      <c r="U28" s="30">
        <f t="shared" si="4"/>
        <v>6.8000000000000007</v>
      </c>
      <c r="V28" s="27">
        <f t="shared" si="5"/>
        <v>31.400000000000002</v>
      </c>
      <c r="W28" s="27"/>
      <c r="X28" s="31" t="s">
        <v>47</v>
      </c>
      <c r="Y28" s="32"/>
      <c r="Z28" s="33"/>
      <c r="AA28" s="33"/>
      <c r="AB28" s="33"/>
    </row>
    <row r="29" spans="1:28" x14ac:dyDescent="0.2">
      <c r="A29" s="22">
        <v>24</v>
      </c>
      <c r="B29" s="23" t="s">
        <v>74</v>
      </c>
      <c r="C29" s="24">
        <v>37</v>
      </c>
      <c r="D29" s="24">
        <v>22</v>
      </c>
      <c r="E29" s="24">
        <v>30</v>
      </c>
      <c r="F29" s="24">
        <v>42</v>
      </c>
      <c r="G29" s="25">
        <v>21</v>
      </c>
      <c r="H29" s="25">
        <v>40</v>
      </c>
      <c r="I29" s="24">
        <v>50</v>
      </c>
      <c r="J29" s="24">
        <v>0</v>
      </c>
      <c r="K29" s="24">
        <v>0</v>
      </c>
      <c r="L29" s="26">
        <v>0</v>
      </c>
      <c r="M29" s="26">
        <v>23</v>
      </c>
      <c r="N29" s="34">
        <f t="shared" si="0"/>
        <v>24.09090909090909</v>
      </c>
      <c r="O29" s="24">
        <v>25</v>
      </c>
      <c r="P29" s="28">
        <v>40</v>
      </c>
      <c r="Q29" s="27">
        <v>35</v>
      </c>
      <c r="R29" s="29">
        <f t="shared" si="1"/>
        <v>9.6363636363636367</v>
      </c>
      <c r="S29" s="29">
        <f t="shared" si="2"/>
        <v>7.5</v>
      </c>
      <c r="T29" s="30">
        <f t="shared" si="3"/>
        <v>4</v>
      </c>
      <c r="U29" s="30">
        <f t="shared" si="4"/>
        <v>7</v>
      </c>
      <c r="V29" s="34">
        <f t="shared" si="5"/>
        <v>28.136363636363637</v>
      </c>
      <c r="W29" s="27"/>
      <c r="X29" s="35" t="s">
        <v>49</v>
      </c>
      <c r="Y29" s="32"/>
      <c r="Z29" s="33" t="s">
        <v>50</v>
      </c>
      <c r="AA29" s="33"/>
      <c r="AB29" s="33"/>
    </row>
    <row r="30" spans="1:28" x14ac:dyDescent="0.2">
      <c r="A30" s="22">
        <v>25</v>
      </c>
      <c r="B30" s="23" t="s">
        <v>75</v>
      </c>
      <c r="C30" s="24">
        <v>37</v>
      </c>
      <c r="D30" s="24">
        <v>22</v>
      </c>
      <c r="E30" s="24">
        <v>10</v>
      </c>
      <c r="F30" s="24">
        <v>10</v>
      </c>
      <c r="G30" s="25">
        <v>17</v>
      </c>
      <c r="H30" s="25">
        <v>30</v>
      </c>
      <c r="I30" s="24">
        <v>50</v>
      </c>
      <c r="J30" s="24">
        <v>50</v>
      </c>
      <c r="K30" s="24">
        <v>10</v>
      </c>
      <c r="L30" s="26">
        <v>37</v>
      </c>
      <c r="M30" s="26">
        <v>10</v>
      </c>
      <c r="N30" s="34">
        <f t="shared" si="0"/>
        <v>25.727272727272727</v>
      </c>
      <c r="O30" s="28">
        <v>0</v>
      </c>
      <c r="P30" s="28">
        <v>40</v>
      </c>
      <c r="Q30" s="27">
        <v>25.727272727272727</v>
      </c>
      <c r="R30" s="29">
        <f t="shared" si="1"/>
        <v>10.290909090909091</v>
      </c>
      <c r="S30" s="29">
        <f t="shared" si="2"/>
        <v>0</v>
      </c>
      <c r="T30" s="30">
        <f t="shared" si="3"/>
        <v>4</v>
      </c>
      <c r="U30" s="30">
        <f t="shared" si="4"/>
        <v>5.1454545454545455</v>
      </c>
      <c r="V30" s="34">
        <f t="shared" si="5"/>
        <v>19.436363636363637</v>
      </c>
      <c r="W30" s="27"/>
      <c r="X30" s="35" t="s">
        <v>49</v>
      </c>
      <c r="Y30" s="32"/>
      <c r="Z30" s="33" t="s">
        <v>58</v>
      </c>
      <c r="AA30" s="33"/>
      <c r="AB30" s="33"/>
    </row>
    <row r="31" spans="1:28" x14ac:dyDescent="0.2">
      <c r="A31" s="22">
        <v>26</v>
      </c>
      <c r="B31" s="23" t="s">
        <v>76</v>
      </c>
      <c r="C31" s="24">
        <v>49</v>
      </c>
      <c r="D31" s="24">
        <v>25</v>
      </c>
      <c r="E31" s="24">
        <v>40</v>
      </c>
      <c r="F31" s="24">
        <v>50</v>
      </c>
      <c r="G31" s="25">
        <v>50</v>
      </c>
      <c r="H31" s="25">
        <v>50</v>
      </c>
      <c r="I31" s="24">
        <v>50</v>
      </c>
      <c r="J31" s="24">
        <v>0</v>
      </c>
      <c r="K31" s="24">
        <v>40</v>
      </c>
      <c r="L31" s="26">
        <v>50</v>
      </c>
      <c r="M31" s="26">
        <v>38</v>
      </c>
      <c r="N31" s="27">
        <f t="shared" si="0"/>
        <v>40.18181818181818</v>
      </c>
      <c r="O31" s="24">
        <v>47</v>
      </c>
      <c r="P31" s="28">
        <v>50</v>
      </c>
      <c r="Q31" s="27">
        <v>45</v>
      </c>
      <c r="R31" s="29">
        <f t="shared" si="1"/>
        <v>16.072727272727274</v>
      </c>
      <c r="S31" s="29">
        <f t="shared" si="2"/>
        <v>14.1</v>
      </c>
      <c r="T31" s="30">
        <f t="shared" si="3"/>
        <v>5</v>
      </c>
      <c r="U31" s="30">
        <f t="shared" si="4"/>
        <v>9</v>
      </c>
      <c r="V31" s="27">
        <f t="shared" si="5"/>
        <v>44.172727272727272</v>
      </c>
      <c r="W31" s="27"/>
      <c r="X31" s="38" t="s">
        <v>77</v>
      </c>
      <c r="Y31" s="32"/>
      <c r="Z31" s="33"/>
      <c r="AA31" s="33"/>
      <c r="AB31" s="33"/>
    </row>
    <row r="32" spans="1:28" x14ac:dyDescent="0.2">
      <c r="A32" s="22">
        <v>27</v>
      </c>
      <c r="B32" s="37" t="s">
        <v>78</v>
      </c>
      <c r="C32" s="24">
        <v>42</v>
      </c>
      <c r="D32" s="24">
        <v>30</v>
      </c>
      <c r="E32" s="24">
        <v>0</v>
      </c>
      <c r="F32" s="24">
        <v>21</v>
      </c>
      <c r="G32" s="25">
        <v>17</v>
      </c>
      <c r="H32" s="25">
        <v>40</v>
      </c>
      <c r="I32" s="24">
        <v>50</v>
      </c>
      <c r="J32" s="24">
        <v>50</v>
      </c>
      <c r="K32" s="24">
        <v>0</v>
      </c>
      <c r="L32" s="26">
        <v>44</v>
      </c>
      <c r="M32" s="26">
        <v>0</v>
      </c>
      <c r="N32" s="34">
        <f t="shared" si="0"/>
        <v>26.727272727272727</v>
      </c>
      <c r="O32" s="28">
        <v>0</v>
      </c>
      <c r="P32" s="28">
        <v>45</v>
      </c>
      <c r="Q32" s="27">
        <v>35</v>
      </c>
      <c r="R32" s="29">
        <f t="shared" si="1"/>
        <v>10.690909090909091</v>
      </c>
      <c r="S32" s="29">
        <f t="shared" si="2"/>
        <v>0</v>
      </c>
      <c r="T32" s="30">
        <f t="shared" si="3"/>
        <v>4.5</v>
      </c>
      <c r="U32" s="30">
        <f t="shared" si="4"/>
        <v>7</v>
      </c>
      <c r="V32" s="34">
        <f t="shared" si="5"/>
        <v>22.190909090909091</v>
      </c>
      <c r="W32" s="27"/>
      <c r="X32" s="35" t="s">
        <v>49</v>
      </c>
      <c r="Y32" s="32"/>
      <c r="Z32" s="33" t="s">
        <v>50</v>
      </c>
      <c r="AA32" s="33"/>
      <c r="AB32" s="33"/>
    </row>
    <row r="33" spans="1:28" x14ac:dyDescent="0.2">
      <c r="A33" s="22">
        <v>28</v>
      </c>
      <c r="B33" s="23" t="s">
        <v>79</v>
      </c>
      <c r="C33" s="24">
        <v>24</v>
      </c>
      <c r="D33" s="24">
        <v>32</v>
      </c>
      <c r="E33" s="24">
        <v>35</v>
      </c>
      <c r="F33" s="24">
        <v>28</v>
      </c>
      <c r="G33" s="25">
        <v>25</v>
      </c>
      <c r="H33" s="25">
        <v>40</v>
      </c>
      <c r="I33" s="24">
        <v>40</v>
      </c>
      <c r="J33" s="24">
        <v>50</v>
      </c>
      <c r="K33" s="24">
        <v>35</v>
      </c>
      <c r="L33" s="26">
        <v>0</v>
      </c>
      <c r="M33" s="26">
        <v>0</v>
      </c>
      <c r="N33" s="34">
        <f t="shared" si="0"/>
        <v>28.09090909090909</v>
      </c>
      <c r="O33" s="28">
        <v>40</v>
      </c>
      <c r="P33" s="28">
        <v>35</v>
      </c>
      <c r="Q33" s="27">
        <v>40</v>
      </c>
      <c r="R33" s="29">
        <f t="shared" si="1"/>
        <v>11.236363636363636</v>
      </c>
      <c r="S33" s="29">
        <f t="shared" si="2"/>
        <v>12</v>
      </c>
      <c r="T33" s="30">
        <f t="shared" si="3"/>
        <v>3.5</v>
      </c>
      <c r="U33" s="30">
        <f t="shared" si="4"/>
        <v>8</v>
      </c>
      <c r="V33" s="27">
        <f t="shared" si="5"/>
        <v>34.736363636363635</v>
      </c>
      <c r="W33" s="27"/>
      <c r="X33" s="31" t="s">
        <v>47</v>
      </c>
      <c r="Y33" s="32"/>
      <c r="Z33" s="33"/>
      <c r="AA33" s="33"/>
      <c r="AB33" s="33"/>
    </row>
    <row r="34" spans="1:28" x14ac:dyDescent="0.2">
      <c r="A34" s="22">
        <v>29</v>
      </c>
      <c r="B34" s="23" t="s">
        <v>80</v>
      </c>
      <c r="C34" s="24">
        <v>44</v>
      </c>
      <c r="D34" s="24">
        <v>31</v>
      </c>
      <c r="E34" s="24">
        <v>0</v>
      </c>
      <c r="F34" s="24">
        <v>46</v>
      </c>
      <c r="G34" s="25">
        <v>28</v>
      </c>
      <c r="H34" s="25">
        <v>50</v>
      </c>
      <c r="I34" s="24">
        <v>40</v>
      </c>
      <c r="J34" s="24">
        <v>45</v>
      </c>
      <c r="K34" s="24">
        <v>25</v>
      </c>
      <c r="L34" s="26">
        <v>0</v>
      </c>
      <c r="M34" s="26">
        <v>0</v>
      </c>
      <c r="N34" s="34">
        <f t="shared" si="0"/>
        <v>28.09090909090909</v>
      </c>
      <c r="O34" s="28">
        <v>40</v>
      </c>
      <c r="P34" s="28">
        <v>40</v>
      </c>
      <c r="Q34" s="27">
        <v>28.09090909090909</v>
      </c>
      <c r="R34" s="29">
        <f t="shared" si="1"/>
        <v>11.236363636363636</v>
      </c>
      <c r="S34" s="29">
        <f t="shared" si="2"/>
        <v>12</v>
      </c>
      <c r="T34" s="30">
        <f t="shared" si="3"/>
        <v>4</v>
      </c>
      <c r="U34" s="30">
        <f t="shared" si="4"/>
        <v>5.6181818181818182</v>
      </c>
      <c r="V34" s="27">
        <f t="shared" si="5"/>
        <v>32.854545454545452</v>
      </c>
      <c r="W34" s="27"/>
      <c r="X34" s="31" t="s">
        <v>47</v>
      </c>
      <c r="Y34" s="32">
        <v>1</v>
      </c>
      <c r="Z34" s="33"/>
      <c r="AA34" s="33"/>
      <c r="AB34" s="33"/>
    </row>
    <row r="35" spans="1:28" x14ac:dyDescent="0.2">
      <c r="A35" s="22">
        <v>30</v>
      </c>
      <c r="B35" s="23" t="s">
        <v>81</v>
      </c>
      <c r="C35" s="24">
        <v>44</v>
      </c>
      <c r="D35" s="24">
        <v>31</v>
      </c>
      <c r="E35" s="24">
        <v>40</v>
      </c>
      <c r="F35" s="24">
        <v>42</v>
      </c>
      <c r="G35" s="25">
        <v>35</v>
      </c>
      <c r="H35" s="25">
        <v>40</v>
      </c>
      <c r="I35" s="24">
        <v>40</v>
      </c>
      <c r="J35" s="24">
        <v>0</v>
      </c>
      <c r="K35" s="24">
        <v>0</v>
      </c>
      <c r="L35" s="26">
        <v>0</v>
      </c>
      <c r="M35" s="26">
        <v>0</v>
      </c>
      <c r="N35" s="34">
        <f t="shared" si="0"/>
        <v>24.727272727272727</v>
      </c>
      <c r="O35" s="28">
        <v>0</v>
      </c>
      <c r="P35" s="28">
        <v>40</v>
      </c>
      <c r="Q35" s="27">
        <v>24.727272727272727</v>
      </c>
      <c r="R35" s="29">
        <f t="shared" si="1"/>
        <v>9.8909090909090907</v>
      </c>
      <c r="S35" s="29">
        <f t="shared" si="2"/>
        <v>0</v>
      </c>
      <c r="T35" s="30">
        <f t="shared" si="3"/>
        <v>4</v>
      </c>
      <c r="U35" s="30">
        <f t="shared" si="4"/>
        <v>4.9454545454545453</v>
      </c>
      <c r="V35" s="34">
        <f t="shared" si="5"/>
        <v>18.836363636363636</v>
      </c>
      <c r="W35" s="27"/>
      <c r="X35" s="35"/>
      <c r="Y35" s="32">
        <v>1</v>
      </c>
      <c r="Z35" s="33" t="s">
        <v>53</v>
      </c>
      <c r="AA35" s="33"/>
      <c r="AB35" s="33"/>
    </row>
    <row r="36" spans="1:28" x14ac:dyDescent="0.2">
      <c r="A36" s="22">
        <v>31</v>
      </c>
      <c r="B36" s="23" t="s">
        <v>82</v>
      </c>
      <c r="C36" s="24">
        <v>42</v>
      </c>
      <c r="D36" s="24">
        <v>31</v>
      </c>
      <c r="E36" s="24">
        <v>30</v>
      </c>
      <c r="F36" s="24">
        <v>28</v>
      </c>
      <c r="G36" s="25">
        <v>28</v>
      </c>
      <c r="H36" s="25">
        <v>50</v>
      </c>
      <c r="I36" s="24">
        <v>50</v>
      </c>
      <c r="J36" s="24">
        <v>0</v>
      </c>
      <c r="K36" s="24">
        <v>0</v>
      </c>
      <c r="L36" s="26">
        <v>0</v>
      </c>
      <c r="M36" s="26">
        <v>0</v>
      </c>
      <c r="N36" s="34">
        <f t="shared" si="0"/>
        <v>23.545454545454547</v>
      </c>
      <c r="O36" s="28">
        <v>15</v>
      </c>
      <c r="P36" s="28">
        <v>40</v>
      </c>
      <c r="Q36" s="27">
        <v>23.545454545454547</v>
      </c>
      <c r="R36" s="29">
        <f t="shared" si="1"/>
        <v>9.4181818181818198</v>
      </c>
      <c r="S36" s="29">
        <f t="shared" si="2"/>
        <v>4.5</v>
      </c>
      <c r="T36" s="30">
        <f t="shared" si="3"/>
        <v>4</v>
      </c>
      <c r="U36" s="30">
        <f t="shared" si="4"/>
        <v>4.7090909090909099</v>
      </c>
      <c r="V36" s="34">
        <f t="shared" si="5"/>
        <v>22.627272727272732</v>
      </c>
      <c r="W36" s="27"/>
      <c r="X36" s="35" t="s">
        <v>49</v>
      </c>
      <c r="Y36" s="32"/>
      <c r="Z36" s="33" t="s">
        <v>58</v>
      </c>
      <c r="AA36" s="33"/>
      <c r="AB36" s="33"/>
    </row>
    <row r="37" spans="1:28" x14ac:dyDescent="0.2">
      <c r="A37" s="22">
        <v>32</v>
      </c>
      <c r="B37" s="23" t="s">
        <v>83</v>
      </c>
      <c r="C37" s="24">
        <v>49</v>
      </c>
      <c r="D37" s="24">
        <v>38</v>
      </c>
      <c r="E37" s="24">
        <v>40</v>
      </c>
      <c r="F37" s="24">
        <v>50</v>
      </c>
      <c r="G37" s="25">
        <v>31</v>
      </c>
      <c r="H37" s="25">
        <v>50</v>
      </c>
      <c r="I37" s="24">
        <v>50</v>
      </c>
      <c r="J37" s="24">
        <v>50</v>
      </c>
      <c r="K37" s="24">
        <v>40</v>
      </c>
      <c r="L37" s="25">
        <v>41</v>
      </c>
      <c r="M37" s="26">
        <v>20</v>
      </c>
      <c r="N37" s="27">
        <f t="shared" si="0"/>
        <v>41.727272727272727</v>
      </c>
      <c r="O37" s="28">
        <v>30</v>
      </c>
      <c r="P37" s="28">
        <v>50</v>
      </c>
      <c r="Q37" s="27">
        <v>41.727272727272727</v>
      </c>
      <c r="R37" s="29">
        <f t="shared" si="1"/>
        <v>16.690909090909091</v>
      </c>
      <c r="S37" s="29">
        <f t="shared" si="2"/>
        <v>9</v>
      </c>
      <c r="T37" s="30">
        <f t="shared" si="3"/>
        <v>5</v>
      </c>
      <c r="U37" s="30">
        <f t="shared" si="4"/>
        <v>8.3454545454545457</v>
      </c>
      <c r="V37" s="27">
        <f t="shared" si="5"/>
        <v>39.036363636363639</v>
      </c>
      <c r="W37" s="27"/>
      <c r="X37" s="31" t="s">
        <v>47</v>
      </c>
      <c r="Y37" s="32"/>
      <c r="Z37" s="33"/>
      <c r="AA37" s="33"/>
      <c r="AB37" s="33"/>
    </row>
    <row r="38" spans="1:28" x14ac:dyDescent="0.2">
      <c r="A38" s="22">
        <v>33</v>
      </c>
      <c r="B38" s="23" t="s">
        <v>84</v>
      </c>
      <c r="C38" s="24">
        <v>49</v>
      </c>
      <c r="D38" s="24">
        <v>27</v>
      </c>
      <c r="E38" s="24">
        <v>25</v>
      </c>
      <c r="F38" s="24">
        <v>28</v>
      </c>
      <c r="G38" s="25">
        <v>28</v>
      </c>
      <c r="H38" s="25">
        <v>50</v>
      </c>
      <c r="I38" s="24">
        <v>50</v>
      </c>
      <c r="J38" s="24">
        <v>50</v>
      </c>
      <c r="K38" s="24">
        <v>32</v>
      </c>
      <c r="L38" s="25">
        <v>46</v>
      </c>
      <c r="M38" s="26">
        <v>15</v>
      </c>
      <c r="N38" s="27">
        <f t="shared" si="0"/>
        <v>36.363636363636367</v>
      </c>
      <c r="O38" s="28">
        <v>10</v>
      </c>
      <c r="P38" s="28">
        <v>40</v>
      </c>
      <c r="Q38" s="27">
        <v>36.363636363636367</v>
      </c>
      <c r="R38" s="29">
        <f t="shared" si="1"/>
        <v>14.545454545454547</v>
      </c>
      <c r="S38" s="29">
        <f t="shared" si="2"/>
        <v>3</v>
      </c>
      <c r="T38" s="30">
        <f t="shared" si="3"/>
        <v>4</v>
      </c>
      <c r="U38" s="30">
        <f t="shared" si="4"/>
        <v>7.2727272727272734</v>
      </c>
      <c r="V38" s="34">
        <f t="shared" si="5"/>
        <v>28.81818181818182</v>
      </c>
      <c r="W38" s="27"/>
      <c r="X38" s="35" t="s">
        <v>49</v>
      </c>
      <c r="Y38" s="32">
        <v>2</v>
      </c>
      <c r="Z38" s="33" t="s">
        <v>58</v>
      </c>
      <c r="AA38" s="33"/>
      <c r="AB38" s="33"/>
    </row>
    <row r="39" spans="1:28" x14ac:dyDescent="0.2">
      <c r="A39" s="22">
        <v>34</v>
      </c>
      <c r="B39" s="23" t="s">
        <v>85</v>
      </c>
      <c r="C39" s="24">
        <v>37</v>
      </c>
      <c r="D39" s="24">
        <v>22</v>
      </c>
      <c r="E39" s="24">
        <v>20</v>
      </c>
      <c r="F39" s="24">
        <v>36</v>
      </c>
      <c r="G39" s="25">
        <v>27</v>
      </c>
      <c r="H39" s="25">
        <v>50</v>
      </c>
      <c r="I39" s="24">
        <v>50</v>
      </c>
      <c r="J39" s="24">
        <v>0</v>
      </c>
      <c r="K39" s="24">
        <v>0</v>
      </c>
      <c r="L39" s="25">
        <v>0</v>
      </c>
      <c r="M39" s="26">
        <v>0</v>
      </c>
      <c r="N39" s="34">
        <f t="shared" si="0"/>
        <v>22</v>
      </c>
      <c r="O39" s="28">
        <v>0</v>
      </c>
      <c r="P39" s="28">
        <v>40</v>
      </c>
      <c r="Q39" s="27">
        <v>22</v>
      </c>
      <c r="R39" s="29">
        <f t="shared" si="1"/>
        <v>8.8000000000000007</v>
      </c>
      <c r="S39" s="29">
        <f t="shared" si="2"/>
        <v>0</v>
      </c>
      <c r="T39" s="30">
        <f t="shared" si="3"/>
        <v>4</v>
      </c>
      <c r="U39" s="30">
        <f t="shared" si="4"/>
        <v>4.4000000000000004</v>
      </c>
      <c r="V39" s="34">
        <f t="shared" si="5"/>
        <v>17.200000000000003</v>
      </c>
      <c r="W39" s="27"/>
      <c r="X39" s="35"/>
      <c r="Y39" s="32"/>
      <c r="Z39" s="33" t="s">
        <v>53</v>
      </c>
      <c r="AA39" s="33"/>
      <c r="AB39" s="33"/>
    </row>
    <row r="40" spans="1:28" x14ac:dyDescent="0.2">
      <c r="A40" s="22">
        <v>35</v>
      </c>
      <c r="B40" s="23" t="s">
        <v>86</v>
      </c>
      <c r="C40" s="36"/>
      <c r="D40" s="24">
        <v>0</v>
      </c>
      <c r="E40" s="24">
        <v>0</v>
      </c>
      <c r="F40" s="24">
        <v>0</v>
      </c>
      <c r="G40" s="25">
        <v>28</v>
      </c>
      <c r="H40" s="25">
        <v>50</v>
      </c>
      <c r="I40" s="24">
        <v>50</v>
      </c>
      <c r="J40" s="24">
        <v>0</v>
      </c>
      <c r="K40" s="24">
        <v>0</v>
      </c>
      <c r="L40" s="25">
        <v>0</v>
      </c>
      <c r="M40" s="26">
        <v>0</v>
      </c>
      <c r="N40" s="34">
        <f t="shared" si="0"/>
        <v>12.8</v>
      </c>
      <c r="O40" s="28">
        <v>0</v>
      </c>
      <c r="P40" s="28">
        <v>40</v>
      </c>
      <c r="Q40" s="27">
        <v>12.8</v>
      </c>
      <c r="R40" s="29">
        <f t="shared" si="1"/>
        <v>5.120000000000001</v>
      </c>
      <c r="S40" s="29">
        <f t="shared" si="2"/>
        <v>0</v>
      </c>
      <c r="T40" s="30">
        <f t="shared" si="3"/>
        <v>4</v>
      </c>
      <c r="U40" s="30">
        <f t="shared" si="4"/>
        <v>2.5600000000000005</v>
      </c>
      <c r="V40" s="34">
        <f t="shared" si="5"/>
        <v>11.680000000000001</v>
      </c>
      <c r="W40" s="27"/>
      <c r="X40" s="35"/>
      <c r="Y40" s="32"/>
      <c r="Z40" s="33" t="s">
        <v>53</v>
      </c>
      <c r="AA40" s="33"/>
      <c r="AB40" s="33"/>
    </row>
    <row r="41" spans="1:28" x14ac:dyDescent="0.2">
      <c r="A41" s="22">
        <v>36</v>
      </c>
      <c r="B41" s="23" t="s">
        <v>87</v>
      </c>
      <c r="C41" s="24">
        <v>37</v>
      </c>
      <c r="D41" s="24">
        <v>22</v>
      </c>
      <c r="E41" s="24">
        <v>10</v>
      </c>
      <c r="F41" s="24">
        <v>10</v>
      </c>
      <c r="G41" s="25">
        <v>25</v>
      </c>
      <c r="H41" s="25">
        <v>50</v>
      </c>
      <c r="I41" s="24">
        <v>50</v>
      </c>
      <c r="J41" s="24">
        <v>0</v>
      </c>
      <c r="K41" s="24">
        <v>0</v>
      </c>
      <c r="L41" s="26">
        <v>0</v>
      </c>
      <c r="M41" s="26">
        <v>0</v>
      </c>
      <c r="N41" s="34">
        <f t="shared" si="0"/>
        <v>18.545454545454547</v>
      </c>
      <c r="O41" s="24">
        <v>0</v>
      </c>
      <c r="P41" s="28">
        <v>40</v>
      </c>
      <c r="Q41" s="27">
        <v>18.545454545454547</v>
      </c>
      <c r="R41" s="29">
        <f t="shared" si="1"/>
        <v>7.4181818181818189</v>
      </c>
      <c r="S41" s="29">
        <f t="shared" si="2"/>
        <v>0</v>
      </c>
      <c r="T41" s="30">
        <f t="shared" si="3"/>
        <v>4</v>
      </c>
      <c r="U41" s="30">
        <f t="shared" si="4"/>
        <v>3.7090909090909094</v>
      </c>
      <c r="V41" s="34">
        <f t="shared" si="5"/>
        <v>15.127272727272727</v>
      </c>
      <c r="W41" s="27"/>
      <c r="X41" s="35"/>
      <c r="Y41" s="32"/>
      <c r="Z41" s="33" t="s">
        <v>53</v>
      </c>
      <c r="AA41" s="33"/>
      <c r="AB41" s="33"/>
    </row>
    <row r="42" spans="1:28" x14ac:dyDescent="0.2">
      <c r="A42" s="22">
        <v>37</v>
      </c>
      <c r="B42" s="23" t="s">
        <v>88</v>
      </c>
      <c r="C42" s="24">
        <v>30</v>
      </c>
      <c r="D42" s="24">
        <v>30</v>
      </c>
      <c r="E42" s="24">
        <v>0</v>
      </c>
      <c r="F42" s="24">
        <v>0</v>
      </c>
      <c r="G42" s="25">
        <v>17</v>
      </c>
      <c r="H42" s="25">
        <v>40</v>
      </c>
      <c r="I42" s="24">
        <v>50</v>
      </c>
      <c r="J42" s="24">
        <v>50</v>
      </c>
      <c r="K42" s="24">
        <v>35</v>
      </c>
      <c r="L42" s="25">
        <v>46</v>
      </c>
      <c r="M42" s="26">
        <v>33</v>
      </c>
      <c r="N42" s="27">
        <f t="shared" si="0"/>
        <v>30.09090909090909</v>
      </c>
      <c r="O42" s="24">
        <v>47</v>
      </c>
      <c r="P42" s="28">
        <v>35</v>
      </c>
      <c r="Q42" s="27">
        <v>40</v>
      </c>
      <c r="R42" s="29">
        <f t="shared" si="1"/>
        <v>12.036363636363637</v>
      </c>
      <c r="S42" s="29">
        <f t="shared" si="2"/>
        <v>14.1</v>
      </c>
      <c r="T42" s="30">
        <f t="shared" si="3"/>
        <v>3.5</v>
      </c>
      <c r="U42" s="30">
        <f t="shared" si="4"/>
        <v>8</v>
      </c>
      <c r="V42" s="27">
        <f t="shared" si="5"/>
        <v>37.63636363636364</v>
      </c>
      <c r="W42" s="27"/>
      <c r="X42" s="31" t="s">
        <v>47</v>
      </c>
      <c r="Y42" s="32">
        <v>2</v>
      </c>
      <c r="Z42" s="33"/>
      <c r="AA42" s="33"/>
      <c r="AB42" s="33"/>
    </row>
    <row r="43" spans="1:28" x14ac:dyDescent="0.2">
      <c r="A43" s="22">
        <v>38</v>
      </c>
      <c r="B43" s="23" t="s">
        <v>89</v>
      </c>
      <c r="C43" s="24">
        <v>37</v>
      </c>
      <c r="D43" s="24">
        <v>30</v>
      </c>
      <c r="E43" s="24">
        <v>0</v>
      </c>
      <c r="F43" s="24">
        <v>0</v>
      </c>
      <c r="G43" s="25">
        <v>17</v>
      </c>
      <c r="H43" s="25">
        <v>40</v>
      </c>
      <c r="I43" s="24">
        <v>50</v>
      </c>
      <c r="J43" s="24">
        <v>0</v>
      </c>
      <c r="K43" s="24">
        <v>0</v>
      </c>
      <c r="L43" s="25">
        <v>0</v>
      </c>
      <c r="M43" s="26">
        <v>0</v>
      </c>
      <c r="N43" s="34">
        <f t="shared" si="0"/>
        <v>15.818181818181818</v>
      </c>
      <c r="O43" s="28">
        <v>0</v>
      </c>
      <c r="P43" s="28">
        <v>40</v>
      </c>
      <c r="Q43" s="27">
        <v>15.818181818181818</v>
      </c>
      <c r="R43" s="29">
        <f t="shared" si="1"/>
        <v>6.327272727272728</v>
      </c>
      <c r="S43" s="29">
        <f t="shared" si="2"/>
        <v>0</v>
      </c>
      <c r="T43" s="30">
        <f t="shared" si="3"/>
        <v>4</v>
      </c>
      <c r="U43" s="30">
        <f t="shared" si="4"/>
        <v>3.163636363636364</v>
      </c>
      <c r="V43" s="34">
        <f t="shared" si="5"/>
        <v>13.490909090909092</v>
      </c>
      <c r="W43" s="27"/>
      <c r="X43" s="35"/>
      <c r="Y43" s="32">
        <v>2</v>
      </c>
      <c r="Z43" s="33" t="s">
        <v>53</v>
      </c>
      <c r="AA43" s="33"/>
      <c r="AB43" s="33"/>
    </row>
    <row r="44" spans="1:28" x14ac:dyDescent="0.2">
      <c r="A44" s="22">
        <v>39</v>
      </c>
      <c r="B44" s="23" t="s">
        <v>90</v>
      </c>
      <c r="C44" s="24">
        <v>22</v>
      </c>
      <c r="D44" s="24">
        <v>27</v>
      </c>
      <c r="E44" s="24">
        <v>0</v>
      </c>
      <c r="F44" s="24">
        <v>0</v>
      </c>
      <c r="G44" s="25">
        <v>17</v>
      </c>
      <c r="H44" s="25">
        <v>50</v>
      </c>
      <c r="I44" s="24">
        <v>50</v>
      </c>
      <c r="J44" s="24">
        <v>0</v>
      </c>
      <c r="K44" s="24">
        <v>0</v>
      </c>
      <c r="L44" s="26">
        <v>0</v>
      </c>
      <c r="M44" s="26">
        <v>0</v>
      </c>
      <c r="N44" s="34">
        <f t="shared" si="0"/>
        <v>15.090909090909092</v>
      </c>
      <c r="O44" s="24">
        <v>0</v>
      </c>
      <c r="P44" s="28">
        <v>40</v>
      </c>
      <c r="Q44" s="27">
        <v>15.090909090909092</v>
      </c>
      <c r="R44" s="29">
        <f t="shared" si="1"/>
        <v>6.036363636363637</v>
      </c>
      <c r="S44" s="29">
        <f t="shared" si="2"/>
        <v>0</v>
      </c>
      <c r="T44" s="30">
        <f t="shared" si="3"/>
        <v>4</v>
      </c>
      <c r="U44" s="30">
        <f t="shared" si="4"/>
        <v>3.0181818181818185</v>
      </c>
      <c r="V44" s="34">
        <f t="shared" si="5"/>
        <v>13.054545454545455</v>
      </c>
      <c r="W44" s="27"/>
      <c r="X44" s="35"/>
      <c r="Y44" s="32">
        <v>1</v>
      </c>
      <c r="Z44" s="33" t="s">
        <v>53</v>
      </c>
      <c r="AA44" s="33"/>
      <c r="AB44" s="33"/>
    </row>
    <row r="45" spans="1:28" x14ac:dyDescent="0.2">
      <c r="A45" s="22">
        <v>40</v>
      </c>
      <c r="B45" s="23" t="s">
        <v>91</v>
      </c>
      <c r="C45" s="24">
        <v>32</v>
      </c>
      <c r="D45" s="24">
        <v>31</v>
      </c>
      <c r="E45" s="24">
        <v>0</v>
      </c>
      <c r="F45" s="24">
        <v>0</v>
      </c>
      <c r="G45" s="25">
        <v>10</v>
      </c>
      <c r="H45" s="25">
        <v>30</v>
      </c>
      <c r="I45" s="24">
        <v>50</v>
      </c>
      <c r="J45" s="24">
        <v>0</v>
      </c>
      <c r="K45" s="24">
        <v>0</v>
      </c>
      <c r="L45" s="25">
        <v>18</v>
      </c>
      <c r="M45" s="26">
        <v>23</v>
      </c>
      <c r="N45" s="34">
        <f t="shared" si="0"/>
        <v>17.636363636363637</v>
      </c>
      <c r="O45" s="24">
        <v>15</v>
      </c>
      <c r="P45" s="28">
        <v>40</v>
      </c>
      <c r="Q45" s="27">
        <v>17.636363636363637</v>
      </c>
      <c r="R45" s="29">
        <f t="shared" si="1"/>
        <v>7.0545454545454547</v>
      </c>
      <c r="S45" s="29">
        <f t="shared" si="2"/>
        <v>4.5</v>
      </c>
      <c r="T45" s="30">
        <f t="shared" si="3"/>
        <v>4</v>
      </c>
      <c r="U45" s="30">
        <f t="shared" si="4"/>
        <v>3.5272727272727273</v>
      </c>
      <c r="V45" s="34">
        <f t="shared" si="5"/>
        <v>19.081818181818182</v>
      </c>
      <c r="W45" s="27"/>
      <c r="X45" s="35" t="s">
        <v>49</v>
      </c>
      <c r="Y45" s="32">
        <v>1</v>
      </c>
      <c r="Z45" s="33" t="s">
        <v>58</v>
      </c>
      <c r="AA45" s="33"/>
      <c r="AB45" s="33"/>
    </row>
    <row r="46" spans="1:28" x14ac:dyDescent="0.2">
      <c r="A46" s="39"/>
      <c r="B46" s="40"/>
      <c r="C46" s="40"/>
      <c r="T46" s="2"/>
      <c r="V46" s="2"/>
      <c r="W46" s="2"/>
      <c r="X46" s="2"/>
    </row>
    <row r="47" spans="1:28" x14ac:dyDescent="0.2">
      <c r="A47" s="39"/>
      <c r="B47" s="40"/>
      <c r="C47" s="40"/>
      <c r="T47" s="2"/>
      <c r="V47" s="2" t="s">
        <v>92</v>
      </c>
      <c r="W47" s="2"/>
      <c r="X47" s="2">
        <v>12</v>
      </c>
    </row>
    <row r="48" spans="1:28" x14ac:dyDescent="0.2">
      <c r="A48" s="39"/>
      <c r="B48" s="3"/>
      <c r="C48" s="41" t="s">
        <v>93</v>
      </c>
      <c r="T48" s="2"/>
      <c r="V48" s="2" t="s">
        <v>94</v>
      </c>
      <c r="W48" s="2"/>
      <c r="X48" s="2">
        <v>16</v>
      </c>
      <c r="Y48" s="42">
        <f>(X48*100)/A45</f>
        <v>40</v>
      </c>
    </row>
    <row r="49" spans="1:24" x14ac:dyDescent="0.2">
      <c r="A49" s="39"/>
      <c r="B49" s="3"/>
      <c r="C49" s="41"/>
      <c r="T49" s="2"/>
      <c r="U49" s="2"/>
      <c r="V49" s="2" t="s">
        <v>95</v>
      </c>
      <c r="X49" s="43">
        <f>A45-(X47+X48)</f>
        <v>12</v>
      </c>
    </row>
    <row r="50" spans="1:24" x14ac:dyDescent="0.2">
      <c r="A50" s="39"/>
      <c r="B50" s="3"/>
      <c r="C50" s="44"/>
      <c r="T50" s="2"/>
      <c r="U50" s="2"/>
      <c r="V50" s="2"/>
      <c r="X50" s="43"/>
    </row>
    <row r="51" spans="1:24" x14ac:dyDescent="0.2">
      <c r="A51" s="39"/>
      <c r="B51" s="3"/>
      <c r="C51" s="3"/>
    </row>
    <row r="52" spans="1:24" x14ac:dyDescent="0.2">
      <c r="V52" s="38" t="s">
        <v>77</v>
      </c>
      <c r="X52" s="3" t="s">
        <v>96</v>
      </c>
    </row>
    <row r="53" spans="1:24" x14ac:dyDescent="0.2">
      <c r="V53" s="45" t="s">
        <v>47</v>
      </c>
      <c r="X53" s="3" t="s">
        <v>97</v>
      </c>
    </row>
  </sheetData>
  <sheetProtection algorithmName="SHA-512" hashValue="QFTVC+MPD3V3fzHumEqlQfo1tADNQMyLunWwmePscSWaHejvvBHm7v6WrrvLZzj1FFKSVeCAht1dN66nyc0+LA==" saltValue="f7Cjr5UA4dzL5XJ6YjEgLg==" spinCount="100000" sheet="1" objects="1" scenarios="1"/>
  <mergeCells count="45">
    <mergeCell ref="Z44:AB44"/>
    <mergeCell ref="Z45:AB45"/>
    <mergeCell ref="C48:C49"/>
    <mergeCell ref="Z38:AB38"/>
    <mergeCell ref="Z39:AB39"/>
    <mergeCell ref="Z40:AB40"/>
    <mergeCell ref="Z41:AB41"/>
    <mergeCell ref="Z42:AB42"/>
    <mergeCell ref="Z43:AB43"/>
    <mergeCell ref="Z32:AB32"/>
    <mergeCell ref="Z33:AB33"/>
    <mergeCell ref="Z34:AB34"/>
    <mergeCell ref="Z35:AB35"/>
    <mergeCell ref="Z36:AB36"/>
    <mergeCell ref="Z37:AB37"/>
    <mergeCell ref="Z26:AB26"/>
    <mergeCell ref="Z27:AB27"/>
    <mergeCell ref="Z28:AB28"/>
    <mergeCell ref="Z29:AB29"/>
    <mergeCell ref="Z30:AB30"/>
    <mergeCell ref="Z31:AB31"/>
    <mergeCell ref="Z20:AB20"/>
    <mergeCell ref="Z21:AB21"/>
    <mergeCell ref="Z22:AB22"/>
    <mergeCell ref="Z23:AB23"/>
    <mergeCell ref="Z24:AB24"/>
    <mergeCell ref="Z25:AB25"/>
    <mergeCell ref="Z14:AB14"/>
    <mergeCell ref="Z15:AB15"/>
    <mergeCell ref="Z16:AB16"/>
    <mergeCell ref="Z17:AB17"/>
    <mergeCell ref="Z18:AB18"/>
    <mergeCell ref="Z19:AB19"/>
    <mergeCell ref="Z8:AB8"/>
    <mergeCell ref="Z9:AB9"/>
    <mergeCell ref="Z10:AB10"/>
    <mergeCell ref="Z11:AB11"/>
    <mergeCell ref="Z12:AB12"/>
    <mergeCell ref="Z13:AB13"/>
    <mergeCell ref="A4:A5"/>
    <mergeCell ref="B4:B5"/>
    <mergeCell ref="Y4:Y5"/>
    <mergeCell ref="Z4:AB5"/>
    <mergeCell ref="Z6:AB6"/>
    <mergeCell ref="Z7:AB7"/>
  </mergeCells>
  <printOptions horizontalCentered="1" verticalCentered="1"/>
  <pageMargins left="0.19685039370078741" right="0.19685039370078741" top="0.39370078740157483" bottom="0.39370078740157483" header="0" footer="0"/>
  <pageSetup paperSize="5" scale="8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703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alejo</dc:creator>
  <cp:lastModifiedBy>alejo</cp:lastModifiedBy>
  <dcterms:created xsi:type="dcterms:W3CDTF">2020-04-28T01:37:19Z</dcterms:created>
  <dcterms:modified xsi:type="dcterms:W3CDTF">2020-04-28T01:37:37Z</dcterms:modified>
</cp:coreProperties>
</file>